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0" yWindow="0" windowWidth="20490" windowHeight="7650" tabRatio="541"/>
  </bookViews>
  <sheets>
    <sheet name="CUENTAS POR PAGAR FEBRERO 26" sheetId="3" r:id="rId1"/>
    <sheet name="pagos " sheetId="9" state="hidden" r:id="rId2"/>
    <sheet name="Hoja3" sheetId="10" state="hidden" r:id="rId3"/>
    <sheet name="210-02" sheetId="4" state="hidden" r:id="rId4"/>
    <sheet name="Hoja1" sheetId="7" state="hidden" r:id="rId5"/>
  </sheets>
  <definedNames>
    <definedName name="_xlnm._FilterDatabase" localSheetId="3" hidden="1">'210-02'!$A$7:$H$783</definedName>
    <definedName name="_xlnm._FilterDatabase" localSheetId="0" hidden="1">'CUENTAS POR PAGAR FEBRERO 26'!$B$14:$K$1470</definedName>
    <definedName name="_xlnm._FilterDatabase" localSheetId="2" hidden="1">Hoja3!$A$7:$G$403</definedName>
    <definedName name="_xlnm._FilterDatabase" localSheetId="1" hidden="1">'pagos '!$A$5:$N$379</definedName>
    <definedName name="_xlnm.Print_Area" localSheetId="0">'CUENTAS POR PAGAR FEBRERO 26'!$B$2:$K$1479</definedName>
    <definedName name="_xlnm.Print_Titles" localSheetId="0">'CUENTAS POR PAGAR FEBRERO 26'!$1:$19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3" l="1"/>
  <c r="K75" i="3" l="1"/>
  <c r="K91" i="3"/>
  <c r="K108" i="3"/>
  <c r="K124" i="3"/>
  <c r="K123" i="3"/>
  <c r="K129" i="3"/>
  <c r="K140" i="3"/>
  <c r="K144" i="3"/>
  <c r="K184" i="3"/>
  <c r="K183" i="3"/>
  <c r="K182" i="3"/>
  <c r="K181" i="3"/>
  <c r="K305" i="3"/>
  <c r="K291" i="3"/>
  <c r="K289" i="3"/>
  <c r="K288" i="3"/>
  <c r="K285" i="3"/>
  <c r="K284" i="3"/>
  <c r="K299" i="3"/>
  <c r="K298" i="3"/>
  <c r="K257" i="3"/>
  <c r="K70" i="3"/>
  <c r="K122" i="3"/>
  <c r="K159" i="3"/>
  <c r="K107" i="3"/>
  <c r="K180" i="3"/>
  <c r="K102" i="3"/>
  <c r="K425" i="3"/>
  <c r="K424" i="3"/>
  <c r="K101" i="3"/>
  <c r="K95" i="3"/>
  <c r="K128" i="3"/>
  <c r="K155" i="3"/>
  <c r="K194" i="3"/>
  <c r="K404" i="3"/>
  <c r="K533" i="3"/>
  <c r="K119" i="3"/>
  <c r="K118" i="3"/>
  <c r="K117" i="3"/>
  <c r="K116" i="3"/>
  <c r="K115" i="3"/>
  <c r="K139" i="3"/>
  <c r="K179" i="3"/>
  <c r="K178" i="3"/>
  <c r="K383" i="3"/>
  <c r="K379" i="3"/>
  <c r="K370" i="3"/>
  <c r="K369" i="3"/>
  <c r="K360" i="3"/>
  <c r="K336" i="3"/>
  <c r="K332" i="3"/>
  <c r="K315" i="3"/>
  <c r="K239" i="3"/>
  <c r="K238" i="3"/>
  <c r="K330" i="3"/>
  <c r="K327" i="3"/>
  <c r="K325" i="3"/>
  <c r="K322" i="3"/>
  <c r="K314" i="3"/>
  <c r="K309" i="3"/>
  <c r="K307" i="3"/>
  <c r="K304" i="3"/>
  <c r="K297" i="3"/>
  <c r="K293" i="3"/>
  <c r="K287" i="3"/>
  <c r="K283" i="3"/>
  <c r="K278" i="3"/>
  <c r="K276" i="3"/>
  <c r="K275" i="3"/>
  <c r="K273" i="3"/>
  <c r="K158" i="3"/>
  <c r="K177" i="3"/>
  <c r="K176" i="3"/>
  <c r="K457" i="3"/>
  <c r="K456" i="3"/>
  <c r="K237" i="3"/>
  <c r="K236" i="3"/>
  <c r="K434" i="3"/>
  <c r="K433" i="3"/>
  <c r="K296" i="3"/>
  <c r="K286" i="3"/>
  <c r="K371" i="3"/>
  <c r="K365" i="3"/>
  <c r="K359" i="3"/>
  <c r="K353" i="3"/>
  <c r="K352" i="3"/>
  <c r="K351" i="3"/>
  <c r="K364" i="3"/>
  <c r="K363" i="3"/>
  <c r="K362" i="3"/>
  <c r="K504" i="3"/>
  <c r="K261" i="3"/>
  <c r="K90" i="3"/>
  <c r="K94" i="3"/>
  <c r="K235" i="3"/>
  <c r="K532" i="3"/>
  <c r="K410" i="3"/>
  <c r="K138" i="3"/>
  <c r="K69" i="3"/>
  <c r="K531" i="3"/>
  <c r="K530" i="3"/>
  <c r="K521" i="3"/>
  <c r="K234" i="3"/>
  <c r="K511" i="3"/>
  <c r="K89" i="3"/>
  <c r="K88" i="3"/>
  <c r="K426" i="3"/>
  <c r="K209" i="3"/>
  <c r="K313" i="3"/>
  <c r="K306" i="3"/>
  <c r="K483" i="3"/>
  <c r="K520" i="3"/>
  <c r="K513" i="3"/>
  <c r="K512" i="3"/>
  <c r="K319" i="3"/>
  <c r="K303" i="3"/>
  <c r="K267" i="3"/>
  <c r="K265" i="3"/>
  <c r="K167" i="3"/>
  <c r="K459" i="3"/>
  <c r="K453" i="3"/>
  <c r="K452" i="3"/>
  <c r="K451" i="3"/>
  <c r="K282" i="3"/>
  <c r="K281" i="3"/>
  <c r="K280" i="3"/>
  <c r="K187" i="3"/>
  <c r="K266" i="3"/>
  <c r="K503" i="3"/>
  <c r="K502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1" i="3"/>
  <c r="K480" i="3"/>
  <c r="K477" i="3"/>
  <c r="K476" i="3"/>
  <c r="K474" i="3"/>
  <c r="K473" i="3"/>
  <c r="K471" i="3"/>
  <c r="K470" i="3"/>
  <c r="K468" i="3"/>
  <c r="K467" i="3"/>
  <c r="K464" i="3"/>
  <c r="K463" i="3"/>
  <c r="K448" i="3"/>
  <c r="K447" i="3"/>
  <c r="K445" i="3"/>
  <c r="K444" i="3"/>
  <c r="K441" i="3"/>
  <c r="K440" i="3"/>
  <c r="K437" i="3"/>
  <c r="K436" i="3"/>
  <c r="K428" i="3"/>
  <c r="K427" i="3"/>
  <c r="K423" i="3"/>
  <c r="K422" i="3"/>
  <c r="K418" i="3"/>
  <c r="K417" i="3"/>
  <c r="K416" i="3"/>
  <c r="K415" i="3"/>
  <c r="K412" i="3"/>
  <c r="K411" i="3"/>
  <c r="K406" i="3"/>
  <c r="K405" i="3"/>
  <c r="K400" i="3"/>
  <c r="K399" i="3"/>
  <c r="K398" i="3"/>
  <c r="K397" i="3"/>
  <c r="K395" i="3"/>
  <c r="K394" i="3"/>
  <c r="K389" i="3"/>
  <c r="K388" i="3"/>
  <c r="K386" i="3"/>
  <c r="K385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382" i="3"/>
  <c r="K381" i="3"/>
  <c r="K378" i="3"/>
  <c r="K377" i="3"/>
  <c r="K375" i="3"/>
  <c r="K374" i="3"/>
  <c r="K368" i="3"/>
  <c r="K367" i="3"/>
  <c r="K358" i="3"/>
  <c r="K357" i="3"/>
  <c r="K343" i="3"/>
  <c r="K335" i="3"/>
  <c r="K331" i="3"/>
  <c r="K328" i="3"/>
  <c r="K326" i="3"/>
  <c r="K324" i="3"/>
  <c r="K323" i="3"/>
  <c r="K321" i="3"/>
  <c r="K320" i="3"/>
  <c r="K318" i="3"/>
  <c r="K317" i="3"/>
  <c r="K316" i="3"/>
  <c r="K311" i="3"/>
  <c r="K310" i="3"/>
  <c r="K308" i="3"/>
  <c r="K479" i="3"/>
  <c r="K478" i="3"/>
  <c r="K175" i="3"/>
  <c r="K174" i="3"/>
  <c r="K193" i="3"/>
  <c r="K192" i="3"/>
  <c r="K432" i="3"/>
  <c r="K431" i="3"/>
  <c r="K87" i="3"/>
  <c r="K86" i="3"/>
  <c r="K85" i="3"/>
  <c r="K93" i="3"/>
  <c r="K100" i="3"/>
  <c r="K380" i="3"/>
  <c r="K519" i="3"/>
  <c r="K74" i="3"/>
  <c r="K449" i="3"/>
  <c r="K402" i="3"/>
  <c r="K523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301" i="3"/>
  <c r="K18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3" i="3"/>
  <c r="K501" i="3"/>
  <c r="K133" i="3"/>
  <c r="K461" i="3"/>
  <c r="K73" i="3"/>
  <c r="K106" i="3"/>
  <c r="K105" i="3"/>
  <c r="K127" i="3"/>
  <c r="K143" i="3"/>
  <c r="K150" i="3"/>
  <c r="K149" i="3"/>
  <c r="K148" i="3"/>
  <c r="K157" i="3"/>
  <c r="K166" i="3"/>
  <c r="K165" i="3"/>
  <c r="K232" i="3"/>
  <c r="K231" i="3"/>
  <c r="K230" i="3"/>
  <c r="K229" i="3"/>
  <c r="K472" i="3"/>
  <c r="K535" i="3"/>
  <c r="K534" i="3"/>
  <c r="K529" i="3"/>
  <c r="K516" i="3"/>
  <c r="K515" i="3"/>
  <c r="K514" i="3"/>
  <c r="K510" i="3"/>
  <c r="K509" i="3"/>
  <c r="K173" i="3"/>
  <c r="K537" i="3"/>
  <c r="K536" i="3"/>
  <c r="K442" i="3"/>
  <c r="K409" i="3"/>
  <c r="K390" i="3"/>
  <c r="K147" i="3"/>
  <c r="K522" i="3"/>
  <c r="K458" i="3"/>
  <c r="K450" i="3"/>
  <c r="K302" i="3"/>
  <c r="K228" i="3"/>
  <c r="K84" i="3"/>
  <c r="K114" i="3"/>
  <c r="K137" i="3"/>
  <c r="K164" i="3"/>
  <c r="K191" i="3"/>
  <c r="K345" i="3"/>
  <c r="K505" i="3"/>
  <c r="K208" i="3"/>
  <c r="K207" i="3"/>
  <c r="K206" i="3"/>
  <c r="K113" i="3"/>
  <c r="K202" i="3"/>
  <c r="K421" i="3"/>
  <c r="K227" i="3"/>
  <c r="K226" i="3"/>
  <c r="K350" i="3"/>
  <c r="K349" i="3"/>
  <c r="K348" i="3"/>
  <c r="K347" i="3"/>
  <c r="K342" i="3"/>
  <c r="K341" i="3"/>
  <c r="K340" i="3"/>
  <c r="K334" i="3"/>
  <c r="K203" i="3"/>
  <c r="K17" i="3"/>
  <c r="K142" i="3"/>
  <c r="K420" i="3"/>
  <c r="K401" i="3"/>
  <c r="K339" i="3"/>
  <c r="K338" i="3"/>
  <c r="K337" i="3"/>
  <c r="K263" i="3"/>
  <c r="K154" i="3"/>
  <c r="K83" i="3"/>
  <c r="K82" i="3"/>
  <c r="K81" i="3"/>
  <c r="K80" i="3"/>
  <c r="K346" i="3"/>
  <c r="K333" i="3"/>
  <c r="K259" i="3"/>
  <c r="K213" i="3"/>
  <c r="K465" i="3"/>
  <c r="K508" i="3"/>
  <c r="K460" i="3"/>
  <c r="K72" i="3"/>
  <c r="K172" i="3"/>
  <c r="K403" i="3"/>
  <c r="K300" i="3"/>
  <c r="K279" i="3"/>
  <c r="K277" i="3"/>
  <c r="K312" i="3"/>
  <c r="K506" i="3"/>
  <c r="K16" i="3"/>
  <c r="K171" i="3"/>
  <c r="K507" i="3"/>
  <c r="K153" i="3"/>
  <c r="K262" i="3"/>
  <c r="K79" i="3"/>
  <c r="K430" i="3"/>
  <c r="K225" i="3"/>
  <c r="K170" i="3"/>
  <c r="K169" i="3"/>
  <c r="K168" i="3"/>
  <c r="K189" i="3"/>
  <c r="K469" i="3"/>
  <c r="K414" i="3"/>
  <c r="K272" i="3"/>
  <c r="K78" i="3"/>
  <c r="K92" i="3"/>
  <c r="K156" i="3"/>
  <c r="K224" i="3"/>
  <c r="K223" i="3"/>
  <c r="K71" i="3"/>
  <c r="K99" i="3"/>
  <c r="K200" i="3"/>
  <c r="K366" i="3"/>
  <c r="K435" i="3"/>
  <c r="K222" i="3"/>
  <c r="K221" i="3"/>
  <c r="K220" i="3"/>
  <c r="K219" i="3"/>
  <c r="K216" i="3"/>
  <c r="K201" i="3"/>
  <c r="K258" i="3"/>
  <c r="K419" i="3"/>
  <c r="K295" i="3"/>
  <c r="K290" i="3"/>
  <c r="K361" i="3"/>
  <c r="K387" i="3"/>
  <c r="K218" i="3"/>
  <c r="K199" i="3"/>
  <c r="K198" i="3"/>
  <c r="K121" i="3"/>
  <c r="K112" i="3"/>
  <c r="K344" i="3"/>
  <c r="K77" i="3"/>
  <c r="K136" i="3"/>
  <c r="K396" i="3"/>
  <c r="K393" i="3"/>
  <c r="K391" i="3"/>
  <c r="K212" i="3"/>
  <c r="K196" i="3"/>
  <c r="K98" i="3"/>
  <c r="K146" i="3"/>
  <c r="K163" i="3"/>
  <c r="K162" i="3"/>
  <c r="K126" i="3"/>
  <c r="K260" i="3"/>
  <c r="K132" i="3"/>
  <c r="K131" i="3"/>
  <c r="K130" i="3"/>
  <c r="K15" i="3"/>
  <c r="K211" i="3"/>
  <c r="K76" i="3"/>
  <c r="K190" i="3"/>
  <c r="K188" i="3"/>
  <c r="K125" i="3"/>
  <c r="K408" i="3"/>
  <c r="K407" i="3"/>
  <c r="K443" i="3"/>
  <c r="K439" i="3"/>
  <c r="K384" i="3"/>
  <c r="K269" i="3"/>
  <c r="K268" i="3"/>
  <c r="K484" i="3"/>
  <c r="K482" i="3"/>
  <c r="K475" i="3"/>
  <c r="K210" i="3"/>
  <c r="K446" i="3"/>
  <c r="K455" i="3"/>
  <c r="K104" i="3"/>
  <c r="K145" i="3"/>
  <c r="K161" i="3"/>
  <c r="K271" i="3"/>
  <c r="K205" i="3"/>
  <c r="K204" i="3"/>
  <c r="K274" i="3"/>
  <c r="K270" i="3"/>
  <c r="K264" i="3"/>
  <c r="K462" i="3"/>
  <c r="K329" i="3"/>
  <c r="K466" i="3"/>
  <c r="K438" i="3"/>
  <c r="K528" i="3"/>
  <c r="K525" i="3"/>
  <c r="K524" i="3"/>
  <c r="K454" i="3"/>
  <c r="K518" i="3"/>
  <c r="K517" i="3"/>
  <c r="K103" i="3"/>
  <c r="K217" i="3"/>
  <c r="K97" i="3"/>
  <c r="K96" i="3"/>
  <c r="K120" i="3"/>
  <c r="K526" i="3"/>
  <c r="K356" i="3"/>
  <c r="K355" i="3"/>
  <c r="K354" i="3"/>
  <c r="K111" i="3"/>
  <c r="K110" i="3"/>
  <c r="K429" i="3"/>
  <c r="K392" i="3"/>
  <c r="K376" i="3"/>
  <c r="K373" i="3"/>
  <c r="K372" i="3"/>
  <c r="K294" i="3"/>
  <c r="K292" i="3"/>
  <c r="K109" i="3"/>
  <c r="K141" i="3"/>
  <c r="K152" i="3"/>
  <c r="K186" i="3"/>
  <c r="K185" i="3"/>
  <c r="K197" i="3"/>
  <c r="K527" i="3"/>
  <c r="K135" i="3"/>
  <c r="K134" i="3"/>
  <c r="K215" i="3"/>
  <c r="K214" i="3"/>
  <c r="K160" i="3"/>
  <c r="K151" i="3"/>
  <c r="H793" i="4"/>
  <c r="G6" i="4"/>
  <c r="H783" i="4"/>
  <c r="H781" i="4"/>
  <c r="H779" i="4"/>
  <c r="H777" i="4"/>
  <c r="H775" i="4"/>
  <c r="H773" i="4"/>
  <c r="H771" i="4"/>
  <c r="H769" i="4"/>
  <c r="H766" i="4"/>
  <c r="H764" i="4"/>
  <c r="H761" i="4"/>
  <c r="H759" i="4"/>
  <c r="H757" i="4"/>
  <c r="H754" i="4"/>
  <c r="H752" i="4"/>
  <c r="I750" i="4"/>
  <c r="H748" i="4"/>
  <c r="H746" i="4"/>
  <c r="H744" i="4"/>
  <c r="H742" i="4"/>
  <c r="H740" i="4"/>
  <c r="H738" i="4"/>
  <c r="H736" i="4"/>
  <c r="H734" i="4"/>
  <c r="H732" i="4"/>
  <c r="H730" i="4"/>
  <c r="H728" i="4"/>
  <c r="H726" i="4"/>
  <c r="H724" i="4"/>
  <c r="H722" i="4"/>
  <c r="H720" i="4"/>
  <c r="H718" i="4"/>
  <c r="H716" i="4"/>
  <c r="H714" i="4"/>
  <c r="H711" i="4"/>
  <c r="H801" i="4"/>
  <c r="H709" i="4"/>
  <c r="H707" i="4"/>
  <c r="H705" i="4"/>
  <c r="H703" i="4"/>
  <c r="H701" i="4"/>
  <c r="H699" i="4"/>
  <c r="H697" i="4"/>
  <c r="H695" i="4"/>
  <c r="H693" i="4"/>
  <c r="H799" i="4"/>
  <c r="H691" i="4"/>
  <c r="H689" i="4"/>
  <c r="H686" i="4"/>
  <c r="H684" i="4"/>
  <c r="H682" i="4"/>
  <c r="H679" i="4"/>
  <c r="H677" i="4"/>
  <c r="H675" i="4"/>
  <c r="H673" i="4"/>
  <c r="H671" i="4"/>
  <c r="H669" i="4"/>
  <c r="H667" i="4"/>
  <c r="H665" i="4"/>
  <c r="H663" i="4"/>
  <c r="H661" i="4"/>
  <c r="H659" i="4"/>
  <c r="H657" i="4"/>
  <c r="H655" i="4"/>
  <c r="H653" i="4"/>
  <c r="H651" i="4"/>
  <c r="H649" i="4"/>
  <c r="H797" i="4"/>
  <c r="H647" i="4"/>
  <c r="H645" i="4"/>
  <c r="H643" i="4"/>
  <c r="H641" i="4"/>
  <c r="H795" i="4"/>
  <c r="H639" i="4"/>
  <c r="H637" i="4"/>
  <c r="H635" i="4"/>
  <c r="H633" i="4"/>
  <c r="H631" i="4"/>
  <c r="H629" i="4"/>
  <c r="H627" i="4"/>
  <c r="H625" i="4"/>
  <c r="H623" i="4"/>
  <c r="H621" i="4"/>
  <c r="H619" i="4"/>
  <c r="H617" i="4"/>
  <c r="H615" i="4"/>
  <c r="H613" i="4"/>
  <c r="H611" i="4"/>
  <c r="H609" i="4"/>
  <c r="H607" i="4"/>
  <c r="H605" i="4"/>
  <c r="H791" i="4"/>
  <c r="H603" i="4"/>
  <c r="H601" i="4"/>
  <c r="H599" i="4"/>
  <c r="H597" i="4"/>
  <c r="H595" i="4"/>
  <c r="H593" i="4"/>
  <c r="H591" i="4"/>
  <c r="H589" i="4"/>
  <c r="H587" i="4"/>
  <c r="H585" i="4"/>
  <c r="H583" i="4"/>
  <c r="H581" i="4"/>
  <c r="H579" i="4"/>
  <c r="H577" i="4"/>
  <c r="H575" i="4"/>
  <c r="H573" i="4"/>
  <c r="H571" i="4"/>
  <c r="H569" i="4"/>
  <c r="H567" i="4"/>
  <c r="H565" i="4"/>
  <c r="H563" i="4"/>
  <c r="H561" i="4"/>
  <c r="H559" i="4"/>
  <c r="H557" i="4"/>
  <c r="H555" i="4"/>
  <c r="H553" i="4"/>
  <c r="H551" i="4"/>
  <c r="H549" i="4"/>
  <c r="H547" i="4"/>
  <c r="H545" i="4"/>
  <c r="H543" i="4"/>
  <c r="H789" i="4"/>
  <c r="H541" i="4"/>
  <c r="H539" i="4"/>
  <c r="H537" i="4"/>
  <c r="I535" i="4"/>
  <c r="H533" i="4"/>
  <c r="H531" i="4"/>
  <c r="H529" i="4"/>
  <c r="H527" i="4"/>
  <c r="H785" i="4"/>
  <c r="H524" i="4"/>
  <c r="H522" i="4"/>
  <c r="H520" i="4"/>
  <c r="H518" i="4"/>
  <c r="H516" i="4"/>
  <c r="H514" i="4"/>
  <c r="H512" i="4"/>
  <c r="H510" i="4"/>
  <c r="H508" i="4"/>
  <c r="H506" i="4"/>
  <c r="H504" i="4"/>
  <c r="H502" i="4"/>
  <c r="H500" i="4"/>
  <c r="H498" i="4"/>
  <c r="H496" i="4"/>
  <c r="H494" i="4"/>
  <c r="H492" i="4"/>
  <c r="H490" i="4"/>
  <c r="H488" i="4"/>
  <c r="H486" i="4"/>
  <c r="H484" i="4"/>
  <c r="H482" i="4"/>
  <c r="H480" i="4"/>
  <c r="H478" i="4"/>
  <c r="H476" i="4"/>
  <c r="H474" i="4"/>
  <c r="H472" i="4"/>
  <c r="H470" i="4"/>
  <c r="H468" i="4"/>
  <c r="H466" i="4"/>
  <c r="H464" i="4"/>
  <c r="H462" i="4"/>
  <c r="H460" i="4"/>
  <c r="H458" i="4"/>
  <c r="H456" i="4"/>
  <c r="H454" i="4"/>
  <c r="H452" i="4"/>
  <c r="H450" i="4"/>
  <c r="H448" i="4"/>
  <c r="H446" i="4"/>
  <c r="H444" i="4"/>
  <c r="H442" i="4"/>
  <c r="H440" i="4"/>
  <c r="H438" i="4"/>
  <c r="H436" i="4"/>
  <c r="H434" i="4"/>
  <c r="H432" i="4"/>
  <c r="H430" i="4"/>
  <c r="H428" i="4"/>
  <c r="H426" i="4"/>
  <c r="H424" i="4"/>
  <c r="H422" i="4"/>
  <c r="H420" i="4"/>
  <c r="H418" i="4"/>
  <c r="H416" i="4"/>
  <c r="H414" i="4"/>
  <c r="H412" i="4"/>
  <c r="H410" i="4"/>
  <c r="H408" i="4"/>
  <c r="H406" i="4"/>
  <c r="H404" i="4"/>
  <c r="H402" i="4"/>
  <c r="H400" i="4"/>
  <c r="H398" i="4"/>
  <c r="H396" i="4"/>
  <c r="H394" i="4"/>
  <c r="H392" i="4"/>
  <c r="H390" i="4"/>
  <c r="H388" i="4"/>
  <c r="H386" i="4"/>
  <c r="H384" i="4"/>
  <c r="H382" i="4"/>
  <c r="H380" i="4"/>
  <c r="H378" i="4"/>
  <c r="H376" i="4"/>
  <c r="H374" i="4"/>
  <c r="H372" i="4"/>
  <c r="H370" i="4"/>
  <c r="H368" i="4"/>
  <c r="H366" i="4"/>
  <c r="H364" i="4"/>
  <c r="H362" i="4"/>
  <c r="H360" i="4"/>
  <c r="H358" i="4"/>
  <c r="H356" i="4"/>
  <c r="H354" i="4"/>
  <c r="H352" i="4"/>
  <c r="H350" i="4"/>
  <c r="H348" i="4"/>
  <c r="H346" i="4"/>
  <c r="H344" i="4"/>
  <c r="H342" i="4"/>
  <c r="H340" i="4"/>
  <c r="H338" i="4"/>
  <c r="H336" i="4"/>
  <c r="H334" i="4"/>
  <c r="H332" i="4"/>
  <c r="H330" i="4"/>
  <c r="H328" i="4"/>
  <c r="H326" i="4"/>
  <c r="H324" i="4"/>
  <c r="H322" i="4"/>
  <c r="H320" i="4"/>
  <c r="H318" i="4"/>
  <c r="H316" i="4"/>
  <c r="H314" i="4"/>
  <c r="H312" i="4"/>
  <c r="H310" i="4"/>
  <c r="H308" i="4"/>
  <c r="H306" i="4"/>
  <c r="H304" i="4"/>
  <c r="H302" i="4"/>
  <c r="H300" i="4"/>
  <c r="H298" i="4"/>
  <c r="H296" i="4"/>
  <c r="H294" i="4"/>
  <c r="H292" i="4"/>
  <c r="H290" i="4"/>
  <c r="H288" i="4"/>
  <c r="H286" i="4"/>
  <c r="H284" i="4"/>
  <c r="H282" i="4"/>
  <c r="H280" i="4"/>
  <c r="H278" i="4"/>
  <c r="H276" i="4"/>
  <c r="H274" i="4"/>
  <c r="H272" i="4"/>
  <c r="H270" i="4"/>
  <c r="H268" i="4"/>
  <c r="H266" i="4"/>
  <c r="H264" i="4"/>
  <c r="H262" i="4"/>
  <c r="H260" i="4"/>
  <c r="H258" i="4"/>
  <c r="H256" i="4"/>
  <c r="H254" i="4"/>
  <c r="H252" i="4"/>
  <c r="H250" i="4"/>
  <c r="H248" i="4"/>
  <c r="H246" i="4"/>
  <c r="H244" i="4"/>
  <c r="H242" i="4"/>
  <c r="H240" i="4"/>
  <c r="H238" i="4"/>
  <c r="H236" i="4"/>
  <c r="H234" i="4"/>
  <c r="H232" i="4"/>
  <c r="H230" i="4"/>
  <c r="H228" i="4"/>
  <c r="H226" i="4"/>
  <c r="H224" i="4"/>
  <c r="H222" i="4"/>
  <c r="H220" i="4"/>
  <c r="H218" i="4"/>
  <c r="H216" i="4"/>
  <c r="H214" i="4"/>
  <c r="H212" i="4"/>
  <c r="H210" i="4"/>
  <c r="H208" i="4"/>
  <c r="H206" i="4"/>
  <c r="H204" i="4"/>
  <c r="H202" i="4"/>
  <c r="H200" i="4"/>
  <c r="H198" i="4"/>
  <c r="H196" i="4"/>
  <c r="H194" i="4"/>
  <c r="H192" i="4"/>
  <c r="H190" i="4"/>
  <c r="H188" i="4"/>
  <c r="H186" i="4"/>
  <c r="H184" i="4"/>
  <c r="H182" i="4"/>
  <c r="H180" i="4"/>
  <c r="H178" i="4"/>
  <c r="H176" i="4"/>
  <c r="H174" i="4"/>
  <c r="H172" i="4"/>
  <c r="H170" i="4"/>
  <c r="H168" i="4"/>
  <c r="H166" i="4"/>
  <c r="H164" i="4"/>
  <c r="H162" i="4"/>
  <c r="H160" i="4"/>
  <c r="H158" i="4"/>
  <c r="H156" i="4"/>
  <c r="H154" i="4"/>
  <c r="H152" i="4"/>
  <c r="H150" i="4"/>
  <c r="H148" i="4"/>
  <c r="H146" i="4"/>
  <c r="H144" i="4"/>
  <c r="H142" i="4"/>
  <c r="H140" i="4"/>
  <c r="H138" i="4"/>
  <c r="H136" i="4"/>
  <c r="H134" i="4"/>
  <c r="H132" i="4"/>
  <c r="H130" i="4"/>
  <c r="H128" i="4"/>
  <c r="H126" i="4"/>
  <c r="H124" i="4"/>
  <c r="H122" i="4"/>
  <c r="H120" i="4"/>
  <c r="H118" i="4"/>
  <c r="H116" i="4"/>
  <c r="H114" i="4"/>
  <c r="H112" i="4"/>
  <c r="H110" i="4"/>
  <c r="H108" i="4"/>
  <c r="H106" i="4"/>
  <c r="H104" i="4"/>
  <c r="H102" i="4"/>
  <c r="H100" i="4"/>
  <c r="H98" i="4"/>
  <c r="H96" i="4"/>
  <c r="H94" i="4"/>
  <c r="H92" i="4"/>
  <c r="H90" i="4"/>
  <c r="H88" i="4"/>
  <c r="H86" i="4"/>
  <c r="H84" i="4"/>
  <c r="H82" i="4"/>
  <c r="H80" i="4"/>
  <c r="H78" i="4"/>
  <c r="H76" i="4"/>
  <c r="H74" i="4"/>
  <c r="H72" i="4"/>
  <c r="H70" i="4"/>
  <c r="H68" i="4"/>
  <c r="H66" i="4"/>
  <c r="H64" i="4"/>
  <c r="H62" i="4"/>
  <c r="H60" i="4"/>
  <c r="N4" i="9" l="1"/>
  <c r="F6" i="4"/>
  <c r="E6" i="4"/>
  <c r="K195" i="3"/>
  <c r="J426" i="3"/>
  <c r="J420" i="3"/>
  <c r="K413" i="3"/>
  <c r="J345" i="3"/>
  <c r="J338" i="3"/>
  <c r="J268" i="3"/>
  <c r="J1471" i="3" s="1"/>
  <c r="O18" i="3" l="1"/>
  <c r="P17" i="3" s="1"/>
  <c r="H5" i="4"/>
  <c r="H6" i="4" s="1"/>
  <c r="P15" i="3" l="1"/>
  <c r="P18" i="3"/>
  <c r="O16" i="3"/>
  <c r="O17" i="3"/>
  <c r="O14" i="3"/>
  <c r="O15" i="3"/>
  <c r="E5" i="4" l="1"/>
  <c r="F5" i="4" s="1"/>
  <c r="P14" i="3"/>
</calcChain>
</file>

<file path=xl/sharedStrings.xml><?xml version="1.0" encoding="utf-8"?>
<sst xmlns="http://schemas.openxmlformats.org/spreadsheetml/2006/main" count="15279" uniqueCount="3131">
  <si>
    <t>B1500000001</t>
  </si>
  <si>
    <t>B1500000002</t>
  </si>
  <si>
    <t>B1500000006</t>
  </si>
  <si>
    <t>DMAC DEL MONTE A LA CIUDAD, SRL</t>
  </si>
  <si>
    <t>B1500000043</t>
  </si>
  <si>
    <t>CAASD</t>
  </si>
  <si>
    <t>B1500000188</t>
  </si>
  <si>
    <t>B1500000276</t>
  </si>
  <si>
    <t>AP TOOLS</t>
  </si>
  <si>
    <t>B1500000101</t>
  </si>
  <si>
    <t>INESPRE</t>
  </si>
  <si>
    <t>B1500000230</t>
  </si>
  <si>
    <t>B1500000014</t>
  </si>
  <si>
    <t>B1500000265</t>
  </si>
  <si>
    <t>B1500000272</t>
  </si>
  <si>
    <t>B1500000278</t>
  </si>
  <si>
    <t xml:space="preserve">MAXAR INTERCARIBE </t>
  </si>
  <si>
    <t>B1500000041</t>
  </si>
  <si>
    <t>B1500000016</t>
  </si>
  <si>
    <t>ALMACENISTA INTERNATIONAL DEL CARIBE ALINCA</t>
  </si>
  <si>
    <t>B1500000111</t>
  </si>
  <si>
    <t>B1500000102</t>
  </si>
  <si>
    <t>B1500000103</t>
  </si>
  <si>
    <t>CASA PACO.S.A</t>
  </si>
  <si>
    <t>B1500000045</t>
  </si>
  <si>
    <t>B1500000023</t>
  </si>
  <si>
    <t>B1500000114</t>
  </si>
  <si>
    <t>B1500000011</t>
  </si>
  <si>
    <t>B1500000158</t>
  </si>
  <si>
    <t>COMERCIAL CORAZON S.R.L.</t>
  </si>
  <si>
    <t>B1500000047</t>
  </si>
  <si>
    <t>NEOAGRO SRL</t>
  </si>
  <si>
    <t>B1500000060</t>
  </si>
  <si>
    <t>FERDWIN COMERCIALIZADORA DE PRODUCTOS, SRL</t>
  </si>
  <si>
    <t>B1500000183</t>
  </si>
  <si>
    <t>B1500000017</t>
  </si>
  <si>
    <t>INAPA</t>
  </si>
  <si>
    <t>B1500000020</t>
  </si>
  <si>
    <t>B1500000024</t>
  </si>
  <si>
    <t>B1500000051</t>
  </si>
  <si>
    <t>B1500000009</t>
  </si>
  <si>
    <t>B1500000003</t>
  </si>
  <si>
    <t>TINGLEY BUSINESS</t>
  </si>
  <si>
    <t>B1500000217</t>
  </si>
  <si>
    <t>B1500000643</t>
  </si>
  <si>
    <t>INVERSIONES Y SOLUCIONES E &amp; N, S.R.L</t>
  </si>
  <si>
    <t>B1500000021</t>
  </si>
  <si>
    <t>PROPANO Y DERIVADO, S.</t>
  </si>
  <si>
    <t>YAGMIVI ALIMENTOS Y BEBIDAS, SRL</t>
  </si>
  <si>
    <t>210-02</t>
  </si>
  <si>
    <t xml:space="preserve"> </t>
  </si>
  <si>
    <t>Santo Domingo Este, República Dominicana</t>
  </si>
  <si>
    <t xml:space="preserve"> Estado de Cuenta Suplidores</t>
  </si>
  <si>
    <t>HUGO ARQUIMEDES ORTIZ FERREYRA</t>
  </si>
  <si>
    <t>PROVISIONES</t>
  </si>
  <si>
    <t>B1500000080</t>
  </si>
  <si>
    <t>INVERSIONES ADELSON, SRL</t>
  </si>
  <si>
    <t>B1500000274</t>
  </si>
  <si>
    <t>AZULMA SRL</t>
  </si>
  <si>
    <t>B1500000275</t>
  </si>
  <si>
    <t>B1500000012</t>
  </si>
  <si>
    <t>B1500000013</t>
  </si>
  <si>
    <t>B1500000015</t>
  </si>
  <si>
    <t>TERMINACIONES DOMINICANA TERMIDOM SRL</t>
  </si>
  <si>
    <t>B1500000182</t>
  </si>
  <si>
    <t>B1500000181</t>
  </si>
  <si>
    <t>B1500029986</t>
  </si>
  <si>
    <t>CORAASAN</t>
  </si>
  <si>
    <t>AGUA</t>
  </si>
  <si>
    <t>B1500030069</t>
  </si>
  <si>
    <t>B1500000876</t>
  </si>
  <si>
    <t>AYUNTAMIENTO MUNICIPAL DE AZUA</t>
  </si>
  <si>
    <t>BASURA</t>
  </si>
  <si>
    <t>B1500000088</t>
  </si>
  <si>
    <t>B1500000029</t>
  </si>
  <si>
    <t>B1500000030</t>
  </si>
  <si>
    <t>B1500000031</t>
  </si>
  <si>
    <t>B1500000025</t>
  </si>
  <si>
    <t>B1500000026</t>
  </si>
  <si>
    <t>B1500000027</t>
  </si>
  <si>
    <t>B1500000028</t>
  </si>
  <si>
    <t>B1500000269</t>
  </si>
  <si>
    <t xml:space="preserve">AZULMA SRL </t>
  </si>
  <si>
    <t>B1500000270</t>
  </si>
  <si>
    <t>B1500000271</t>
  </si>
  <si>
    <t>B1500000268</t>
  </si>
  <si>
    <t>MATILDE HELENA</t>
  </si>
  <si>
    <t>B1500029515</t>
  </si>
  <si>
    <t>B1500029598</t>
  </si>
  <si>
    <t>B1500000821</t>
  </si>
  <si>
    <t>B1500000837</t>
  </si>
  <si>
    <t>B1500000259</t>
  </si>
  <si>
    <t>B1500000187</t>
  </si>
  <si>
    <t>B1500029131</t>
  </si>
  <si>
    <t>B1500029048</t>
  </si>
  <si>
    <t>B1500000059</t>
  </si>
  <si>
    <t>B1500000174</t>
  </si>
  <si>
    <t>B1500028660</t>
  </si>
  <si>
    <t>B1500028577</t>
  </si>
  <si>
    <t>B1500000804</t>
  </si>
  <si>
    <t>DEALCORP INVESTMENT</t>
  </si>
  <si>
    <t>B1500028104</t>
  </si>
  <si>
    <t>B1500028187</t>
  </si>
  <si>
    <t>B1500000782</t>
  </si>
  <si>
    <t>B1500001006</t>
  </si>
  <si>
    <t>NEGOCIOS DOMINCALY, SRL</t>
  </si>
  <si>
    <t>B1500019557</t>
  </si>
  <si>
    <t>GAS</t>
  </si>
  <si>
    <t>B1500027719</t>
  </si>
  <si>
    <t>B1500027636</t>
  </si>
  <si>
    <t>MERIAY SERVICIOS MULTIPLES</t>
  </si>
  <si>
    <t>B1500027251</t>
  </si>
  <si>
    <t>B1500027168</t>
  </si>
  <si>
    <t>B1500000240</t>
  </si>
  <si>
    <t>GALEN OFFICE SUPPLY, SRL</t>
  </si>
  <si>
    <t>B1500000279</t>
  </si>
  <si>
    <t>B1500026784</t>
  </si>
  <si>
    <t>B1500026701</t>
  </si>
  <si>
    <t>B1500026316</t>
  </si>
  <si>
    <t>B1500026233</t>
  </si>
  <si>
    <t>B1500025763</t>
  </si>
  <si>
    <t>B1500025846</t>
  </si>
  <si>
    <t>B1500000307</t>
  </si>
  <si>
    <t>INVERSIONES QTEK</t>
  </si>
  <si>
    <t>B1500025378</t>
  </si>
  <si>
    <t>B1500025295</t>
  </si>
  <si>
    <t>PROMODA</t>
  </si>
  <si>
    <t>B1500000163</t>
  </si>
  <si>
    <t>BRAZORIA CORPORATION</t>
  </si>
  <si>
    <t>B1500000252</t>
  </si>
  <si>
    <t>FLEXOPACK, SRL</t>
  </si>
  <si>
    <t>B1500024909</t>
  </si>
  <si>
    <t>B1500024826</t>
  </si>
  <si>
    <t>KINNEKEN GROUP, SRL</t>
  </si>
  <si>
    <t>B1500024359</t>
  </si>
  <si>
    <t>B1500024442</t>
  </si>
  <si>
    <t>B1500023974</t>
  </si>
  <si>
    <t>B1500023891</t>
  </si>
  <si>
    <t>MAXIMO DE JESUS YNOA JAIME</t>
  </si>
  <si>
    <t>B1500264323</t>
  </si>
  <si>
    <t>B1500023506</t>
  </si>
  <si>
    <t>B1500023423</t>
  </si>
  <si>
    <t>B1500000018</t>
  </si>
  <si>
    <t>Provisiones</t>
  </si>
  <si>
    <t>B1500000287</t>
  </si>
  <si>
    <t>B1500023037</t>
  </si>
  <si>
    <t>B1500022954</t>
  </si>
  <si>
    <t>B1500000038</t>
  </si>
  <si>
    <t>B1500000119</t>
  </si>
  <si>
    <t>JM DISTRIBUCION</t>
  </si>
  <si>
    <t>DESECHABLES</t>
  </si>
  <si>
    <t>B1500022487</t>
  </si>
  <si>
    <t>CORASAN</t>
  </si>
  <si>
    <t>B1500022570</t>
  </si>
  <si>
    <t>B1500053323</t>
  </si>
  <si>
    <t>AYUNTAMIENTO SANTO DOMINGO ESTE</t>
  </si>
  <si>
    <t>B1500053324</t>
  </si>
  <si>
    <t>MAXAR INTERCARIBE</t>
  </si>
  <si>
    <t>B1500022100</t>
  </si>
  <si>
    <t>B1500022017</t>
  </si>
  <si>
    <t>B1500000247</t>
  </si>
  <si>
    <t>SERVICIOS PARA CLINICAS Y HOSPITALES</t>
  </si>
  <si>
    <t>GASOIL</t>
  </si>
  <si>
    <t>B1500014638</t>
  </si>
  <si>
    <t>B1500021161</t>
  </si>
  <si>
    <t>B1500021078</t>
  </si>
  <si>
    <t>B1500014234</t>
  </si>
  <si>
    <t>B1500020133</t>
  </si>
  <si>
    <t>B1500020216</t>
  </si>
  <si>
    <t>B1500000007</t>
  </si>
  <si>
    <t>RODRIGONZA</t>
  </si>
  <si>
    <t>B1500019747</t>
  </si>
  <si>
    <t>B1500019664</t>
  </si>
  <si>
    <t>B1500000569</t>
  </si>
  <si>
    <t>DISTRIBUIDORA ROPI</t>
  </si>
  <si>
    <t>GRUPO PRISTINE, SRL</t>
  </si>
  <si>
    <t>B1500001037</t>
  </si>
  <si>
    <t>COMERCIAL VIAROS, SRL</t>
  </si>
  <si>
    <t>B1500001035</t>
  </si>
  <si>
    <t>B1500001036</t>
  </si>
  <si>
    <t>SUMINISTRO Y ALIMENTOS MANA DEL</t>
  </si>
  <si>
    <t>B1500000628</t>
  </si>
  <si>
    <t>ROGAMA, SRL</t>
  </si>
  <si>
    <t>COMERCIAL LA REDENCION, S.R.L.</t>
  </si>
  <si>
    <t>B1500000125</t>
  </si>
  <si>
    <t>GRUPO BISERICI, SRL</t>
  </si>
  <si>
    <t>Inversiones Guayacan</t>
  </si>
  <si>
    <t>SAHA COMPANY</t>
  </si>
  <si>
    <t>Basura</t>
  </si>
  <si>
    <t>EMILIO ANTONIO ALT GARDEN LENDOR</t>
  </si>
  <si>
    <t>ALQUILER</t>
  </si>
  <si>
    <t>B1500000131</t>
  </si>
  <si>
    <t>S&amp;D RESTAURANT, SRL</t>
  </si>
  <si>
    <t>B1500018338</t>
  </si>
  <si>
    <t>B1500018255</t>
  </si>
  <si>
    <t>INVERSIONES ARGOLIDA</t>
  </si>
  <si>
    <t>B1500000105</t>
  </si>
  <si>
    <t>SERINP (SERVICIOS DE REPUESTOS</t>
  </si>
  <si>
    <t>Trab. Elect., remosamiento patio y const. Caseta</t>
  </si>
  <si>
    <t>B1500017864</t>
  </si>
  <si>
    <t>B1500017781</t>
  </si>
  <si>
    <t>B1500000166</t>
  </si>
  <si>
    <t>KARAMELLO SRL</t>
  </si>
  <si>
    <t>B1500017395</t>
  </si>
  <si>
    <t>B1500017312</t>
  </si>
  <si>
    <t>F Y F EZEL IMPORT</t>
  </si>
  <si>
    <t>B1500016849</t>
  </si>
  <si>
    <t>2217-01</t>
  </si>
  <si>
    <t>B1500016931</t>
  </si>
  <si>
    <t>REFRIGERACION  P  &amp; W</t>
  </si>
  <si>
    <t>MANT PLANTA ELECTRICA</t>
  </si>
  <si>
    <t>B1500016385</t>
  </si>
  <si>
    <t>SERVICIO AGUA</t>
  </si>
  <si>
    <t>B1500016467</t>
  </si>
  <si>
    <t>B1500016006</t>
  </si>
  <si>
    <t xml:space="preserve">CORAASAN </t>
  </si>
  <si>
    <t>B1500015924</t>
  </si>
  <si>
    <t>B1500015460</t>
  </si>
  <si>
    <t>B1500015542</t>
  </si>
  <si>
    <t>B1500000191</t>
  </si>
  <si>
    <t>CONDENSADOR</t>
  </si>
  <si>
    <t>COINSA</t>
  </si>
  <si>
    <t>FLETE</t>
  </si>
  <si>
    <t>B1500015079</t>
  </si>
  <si>
    <t>B1500014997</t>
  </si>
  <si>
    <t>B1500013604</t>
  </si>
  <si>
    <t>B1500014071</t>
  </si>
  <si>
    <t>B1500013141</t>
  </si>
  <si>
    <t>B1500013685</t>
  </si>
  <si>
    <t>B1500014152</t>
  </si>
  <si>
    <t>B1500013222</t>
  </si>
  <si>
    <t>B1500011295</t>
  </si>
  <si>
    <t>B1500011754</t>
  </si>
  <si>
    <t>B1500012679</t>
  </si>
  <si>
    <t>B1500012295</t>
  </si>
  <si>
    <t>B1500012760</t>
  </si>
  <si>
    <t>B1500012214</t>
  </si>
  <si>
    <t>B1500011835</t>
  </si>
  <si>
    <t>B1500011376</t>
  </si>
  <si>
    <t>B1500003807</t>
  </si>
  <si>
    <t>EDITORA HOY</t>
  </si>
  <si>
    <t>PUBLICIDAD</t>
  </si>
  <si>
    <t>B1500014533</t>
  </si>
  <si>
    <t>B1500014615</t>
  </si>
  <si>
    <t>BELEZAR COMERCIAL</t>
  </si>
  <si>
    <t>IMPERTECHO, SRL</t>
  </si>
  <si>
    <t>CONSTRUCCION COM.</t>
  </si>
  <si>
    <t>B1500000180</t>
  </si>
  <si>
    <t>CA-MART SOLUCIONES, SRL.</t>
  </si>
  <si>
    <t>FACIMAX</t>
  </si>
  <si>
    <t>INVERSIONES FEDOMAR</t>
  </si>
  <si>
    <t>JC CASTILLO</t>
  </si>
  <si>
    <t>B1500000137</t>
  </si>
  <si>
    <t>B1500000138</t>
  </si>
  <si>
    <t>B1500000098</t>
  </si>
  <si>
    <t>B1500000099</t>
  </si>
  <si>
    <t>B1500000100</t>
  </si>
  <si>
    <t>B1500000136</t>
  </si>
  <si>
    <t>DELMARE DOMINICANA SRL</t>
  </si>
  <si>
    <t>SUPERMERCADO FORTUNA, SRL.</t>
  </si>
  <si>
    <t>B1500001606</t>
  </si>
  <si>
    <t>B1500000077</t>
  </si>
  <si>
    <t>GJS PLASTBAG</t>
  </si>
  <si>
    <t>B1500000143</t>
  </si>
  <si>
    <t>DRS SUPLISERVICE</t>
  </si>
  <si>
    <t>B1500025093</t>
  </si>
  <si>
    <t>SIGMA PETROLEUM</t>
  </si>
  <si>
    <t>B1500025094</t>
  </si>
  <si>
    <t>B1500000257</t>
  </si>
  <si>
    <t>TELE OPERADORA NORDESTE</t>
  </si>
  <si>
    <t>TELEFONO</t>
  </si>
  <si>
    <t>B1500000095</t>
  </si>
  <si>
    <t>B1500025013</t>
  </si>
  <si>
    <t>VIRLOVA PROMOCIONES Y EVENTOS</t>
  </si>
  <si>
    <t>B1500003285</t>
  </si>
  <si>
    <t>B1500003289</t>
  </si>
  <si>
    <t>LORAINA ELVIRA BAEZ KHOURY</t>
  </si>
  <si>
    <t>BIRMALUY COMERCIAL</t>
  </si>
  <si>
    <t>ARMERIA SPORT QUISQUEYA</t>
  </si>
  <si>
    <t>CARTUCHO DE GOMAS ANTI-MOTIN</t>
  </si>
  <si>
    <t>B1500000092</t>
  </si>
  <si>
    <t>B1500000093</t>
  </si>
  <si>
    <t>B1500001103</t>
  </si>
  <si>
    <t>FARACH</t>
  </si>
  <si>
    <t>GEL DESINFECTANTE</t>
  </si>
  <si>
    <t>B1500000981</t>
  </si>
  <si>
    <t>B1500000058</t>
  </si>
  <si>
    <t>METRO POR METRO</t>
  </si>
  <si>
    <t>B1500000074</t>
  </si>
  <si>
    <t>AGRICOLA SIDER</t>
  </si>
  <si>
    <t>FUMIGADORA LA EXCELENCIA</t>
  </si>
  <si>
    <t>FUMIGACION</t>
  </si>
  <si>
    <t>R &amp; P PROVISOLUCIONES</t>
  </si>
  <si>
    <t>B1500010457</t>
  </si>
  <si>
    <t>B1500010376</t>
  </si>
  <si>
    <t>B1500000068</t>
  </si>
  <si>
    <t>CONST. COMEDOR BATEY 6, BARAHONA</t>
  </si>
  <si>
    <t>DOALBA COMERCIAL</t>
  </si>
  <si>
    <t>B1500000070</t>
  </si>
  <si>
    <t>RAFAEL A. GRULLON</t>
  </si>
  <si>
    <t>B1500000083</t>
  </si>
  <si>
    <t>C&amp;L MARKET</t>
  </si>
  <si>
    <t>B1500000108</t>
  </si>
  <si>
    <t>CALDEROS</t>
  </si>
  <si>
    <t>B1500000076</t>
  </si>
  <si>
    <t>B1500000078</t>
  </si>
  <si>
    <t>PG COMERCIAL</t>
  </si>
  <si>
    <t>MAT.LIMPIEZA</t>
  </si>
  <si>
    <t>ASCARY HOLDING</t>
  </si>
  <si>
    <t>ESPECIAS Y ADITIVOS ALIMENTARIOS</t>
  </si>
  <si>
    <t>AGRONEGOCIOS</t>
  </si>
  <si>
    <t>TAURUX  GROUP</t>
  </si>
  <si>
    <t>B1500009543</t>
  </si>
  <si>
    <t>B1500009462</t>
  </si>
  <si>
    <t>B1500010000</t>
  </si>
  <si>
    <t>B1500009919</t>
  </si>
  <si>
    <t>B1500000004</t>
  </si>
  <si>
    <t>REPUESTOS Y SER. JUPITER</t>
  </si>
  <si>
    <t>MANT. VEHICULOS</t>
  </si>
  <si>
    <t>B1500015181</t>
  </si>
  <si>
    <t>JUANLU VITAGE Y CAFÉ</t>
  </si>
  <si>
    <t>B1500008584</t>
  </si>
  <si>
    <t>B1500008508</t>
  </si>
  <si>
    <t>B1500008129</t>
  </si>
  <si>
    <t>B1500008053</t>
  </si>
  <si>
    <t>B1500015177</t>
  </si>
  <si>
    <t>B1500015178</t>
  </si>
  <si>
    <t>B1500015179</t>
  </si>
  <si>
    <t>B1500015180</t>
  </si>
  <si>
    <t>B1500015182</t>
  </si>
  <si>
    <t>B1500015183</t>
  </si>
  <si>
    <t>B1500015184</t>
  </si>
  <si>
    <t>B1500015185</t>
  </si>
  <si>
    <t>B1500015186</t>
  </si>
  <si>
    <t>B1500015187</t>
  </si>
  <si>
    <t>B1500015188</t>
  </si>
  <si>
    <t>A020010021500005752</t>
  </si>
  <si>
    <t>EDITORA LISTIN DIARIO</t>
  </si>
  <si>
    <t>DANILO DANIEL JEAN</t>
  </si>
  <si>
    <t>RENTA VEHICULOS</t>
  </si>
  <si>
    <t>B1500007673</t>
  </si>
  <si>
    <t>B1500007597</t>
  </si>
  <si>
    <t>B1500007631</t>
  </si>
  <si>
    <t>B1500007219</t>
  </si>
  <si>
    <t>B1500007141</t>
  </si>
  <si>
    <t>B1500007176</t>
  </si>
  <si>
    <t>INVERSIONES ALEGRIA M.</t>
  </si>
  <si>
    <t>DESECHABLES, UTENC. COCINA, MAT. LIMP.</t>
  </si>
  <si>
    <t>B1500001647</t>
  </si>
  <si>
    <t>EDITORA DEL CARIBE</t>
  </si>
  <si>
    <t>2391-01</t>
  </si>
  <si>
    <t>B1500001445</t>
  </si>
  <si>
    <t>EDITORA NUEVO DIARIO</t>
  </si>
  <si>
    <t>AMERICAN SUPPLY</t>
  </si>
  <si>
    <t>ALEXANDER VENTURA</t>
  </si>
  <si>
    <t>MANTEN. Y REPARAC. VEHICULO</t>
  </si>
  <si>
    <t>B1500006764</t>
  </si>
  <si>
    <t>B1500006687</t>
  </si>
  <si>
    <t>B1500006721</t>
  </si>
  <si>
    <t>BITACORA, SUM.D OFICINA</t>
  </si>
  <si>
    <t>CONTROL ACCESO</t>
  </si>
  <si>
    <t>INSUMAX SOLUTIONS</t>
  </si>
  <si>
    <t>FERRETEROS</t>
  </si>
  <si>
    <t>B1500006309</t>
  </si>
  <si>
    <t>2399-01</t>
  </si>
  <si>
    <t>B1500006266</t>
  </si>
  <si>
    <t>B1500000412</t>
  </si>
  <si>
    <t>OZAVI RENT A CAR</t>
  </si>
  <si>
    <t>NEGOCIOS HUMPHREY</t>
  </si>
  <si>
    <t>B1500005850</t>
  </si>
  <si>
    <t>B1500005773</t>
  </si>
  <si>
    <t>B1500005807</t>
  </si>
  <si>
    <t>B1500005396</t>
  </si>
  <si>
    <t>B1500005320</t>
  </si>
  <si>
    <t>B1500005354</t>
  </si>
  <si>
    <t>B1500004963</t>
  </si>
  <si>
    <t>B1500004888</t>
  </si>
  <si>
    <t>B1500004922</t>
  </si>
  <si>
    <t>EQUIPOS INSTITUCIONALES</t>
  </si>
  <si>
    <t>B1500000005</t>
  </si>
  <si>
    <t>B1500004111</t>
  </si>
  <si>
    <t>B1500004036</t>
  </si>
  <si>
    <t>B1500004070</t>
  </si>
  <si>
    <t>B1500003725</t>
  </si>
  <si>
    <t>B1500003650</t>
  </si>
  <si>
    <t>B1500003684</t>
  </si>
  <si>
    <t>B1500003346</t>
  </si>
  <si>
    <t>B1500003271</t>
  </si>
  <si>
    <t>B1500003305</t>
  </si>
  <si>
    <t>DOMINGO BAUTISTA &amp; ASOC.</t>
  </si>
  <si>
    <t>INVERSIONES MALAGUETA</t>
  </si>
  <si>
    <t>INVERSIONES Y SOUC. E Y N</t>
  </si>
  <si>
    <t>TOMATE VERDE DISTRIB.</t>
  </si>
  <si>
    <t>B1500002585</t>
  </si>
  <si>
    <t>B1500002510</t>
  </si>
  <si>
    <t>B1500002544</t>
  </si>
  <si>
    <t>B1500002205</t>
  </si>
  <si>
    <t>B1500002130</t>
  </si>
  <si>
    <t>B1500002164</t>
  </si>
  <si>
    <t>B1500001786</t>
  </si>
  <si>
    <t>LIMPIEZA E HIGIENE</t>
  </si>
  <si>
    <t>B150006232</t>
  </si>
  <si>
    <t>2363-06</t>
  </si>
  <si>
    <t>B1500001460</t>
  </si>
  <si>
    <t>B1500001386</t>
  </si>
  <si>
    <t>B1500001420</t>
  </si>
  <si>
    <t>MAXIMO VENTURA</t>
  </si>
  <si>
    <t>TRANSP. DE PROVISIONES</t>
  </si>
  <si>
    <t>A010010011500009558</t>
  </si>
  <si>
    <t>CORAAPLATA</t>
  </si>
  <si>
    <t>A010010011500010098</t>
  </si>
  <si>
    <t>B1500001085</t>
  </si>
  <si>
    <t>B1500001011</t>
  </si>
  <si>
    <t>B1500001045</t>
  </si>
  <si>
    <t>B1500000716</t>
  </si>
  <si>
    <t>B1500000676</t>
  </si>
  <si>
    <t>A010010011200001863</t>
  </si>
  <si>
    <t>Alquiler de vehículos</t>
  </si>
  <si>
    <t>A010010011500018328</t>
  </si>
  <si>
    <t>B1500000361</t>
  </si>
  <si>
    <t>B1500000380</t>
  </si>
  <si>
    <t>B1500000403</t>
  </si>
  <si>
    <t>B1500000124</t>
  </si>
  <si>
    <t>B1500000082</t>
  </si>
  <si>
    <t>INFO X DOS</t>
  </si>
  <si>
    <t>A010010011500019999</t>
  </si>
  <si>
    <t>A010010011500019957</t>
  </si>
  <si>
    <t>A010010011500019976</t>
  </si>
  <si>
    <t>A010010011500006952</t>
  </si>
  <si>
    <t>LEASING LA DE LA HISPANIOLA</t>
  </si>
  <si>
    <t>A010010011500006953</t>
  </si>
  <si>
    <t>A010010011500006954</t>
  </si>
  <si>
    <t>A010010011500006955</t>
  </si>
  <si>
    <t>A010010011500006956</t>
  </si>
  <si>
    <t>A010010011500000103</t>
  </si>
  <si>
    <t>A010010011500019856</t>
  </si>
  <si>
    <t>A010010011500019815</t>
  </si>
  <si>
    <t>A010010011500019835</t>
  </si>
  <si>
    <t>A010010011500019729</t>
  </si>
  <si>
    <t>A010010011500019688</t>
  </si>
  <si>
    <t>A010010011500019708</t>
  </si>
  <si>
    <t>A010010011500016289</t>
  </si>
  <si>
    <t>A010010011500019589</t>
  </si>
  <si>
    <t>A010010011500019453</t>
  </si>
  <si>
    <t>A010010011500019558</t>
  </si>
  <si>
    <t>A010010011500028098</t>
  </si>
  <si>
    <t>COAAROM</t>
  </si>
  <si>
    <t>A010010011500000656</t>
  </si>
  <si>
    <t>INVERSIONES DOS PUNTAS</t>
  </si>
  <si>
    <t>A010010011500000724</t>
  </si>
  <si>
    <t>HAILA</t>
  </si>
  <si>
    <t>A010010011500000046</t>
  </si>
  <si>
    <t>PROVISIONES CONSUEGRA</t>
  </si>
  <si>
    <t>FIESTA NAVIDEÑA</t>
  </si>
  <si>
    <t>A010010011500019175</t>
  </si>
  <si>
    <t>A010010011500019040</t>
  </si>
  <si>
    <t>A010010011500019145</t>
  </si>
  <si>
    <t>A010010011500026836</t>
  </si>
  <si>
    <t>A010010011500000722</t>
  </si>
  <si>
    <t>A010010011500018852</t>
  </si>
  <si>
    <t>A010010011500018812</t>
  </si>
  <si>
    <t>A010010011500018832</t>
  </si>
  <si>
    <t>A010010011500000042</t>
  </si>
  <si>
    <t>TRANSP.PROVIS.</t>
  </si>
  <si>
    <t>A010010011500000110</t>
  </si>
  <si>
    <t>A010010011500001175</t>
  </si>
  <si>
    <t>REFRICARRO</t>
  </si>
  <si>
    <t>MANTEN. Y REP. DE VEHICULO</t>
  </si>
  <si>
    <t>A010010011500001173</t>
  </si>
  <si>
    <t>A010010011500001174</t>
  </si>
  <si>
    <t>A010010011500000563</t>
  </si>
  <si>
    <t>ZADESA</t>
  </si>
  <si>
    <t>A010010011500000564</t>
  </si>
  <si>
    <t>2322-01</t>
  </si>
  <si>
    <t>2355-01</t>
  </si>
  <si>
    <t>A010010011500000108</t>
  </si>
  <si>
    <t>A010010011500000109</t>
  </si>
  <si>
    <t>A010010011500000039</t>
  </si>
  <si>
    <t>A010010011500003390</t>
  </si>
  <si>
    <t>A010010011500000721</t>
  </si>
  <si>
    <t>A010010011500001157</t>
  </si>
  <si>
    <t>A010010011500001161</t>
  </si>
  <si>
    <t>A010010011500001150</t>
  </si>
  <si>
    <t>A010010011500001151</t>
  </si>
  <si>
    <t>A010010011500001152</t>
  </si>
  <si>
    <t>A010010011500001154</t>
  </si>
  <si>
    <t>A010010011500001160</t>
  </si>
  <si>
    <t>A010010011500026057</t>
  </si>
  <si>
    <t>A010010011500000132</t>
  </si>
  <si>
    <t>DAMEILLE COMERCIAL</t>
  </si>
  <si>
    <t>FUNDAS NEGRAS</t>
  </si>
  <si>
    <t>A010010011500000099</t>
  </si>
  <si>
    <t>2332-01</t>
  </si>
  <si>
    <t>A010010011500000719</t>
  </si>
  <si>
    <t>A010010011500018348</t>
  </si>
  <si>
    <t>A010010011500018308</t>
  </si>
  <si>
    <t>A010010011500025540</t>
  </si>
  <si>
    <t>A010010011500000105</t>
  </si>
  <si>
    <t>A010010011500000106</t>
  </si>
  <si>
    <t>A010010011500000101</t>
  </si>
  <si>
    <t>A010010011500018222</t>
  </si>
  <si>
    <t>A010010011500018186</t>
  </si>
  <si>
    <t>A010010011500018202</t>
  </si>
  <si>
    <t>A010010011500000038</t>
  </si>
  <si>
    <t>TRANSP. PROVIS.</t>
  </si>
  <si>
    <t>A010010011500000714</t>
  </si>
  <si>
    <t>A010010011500018103</t>
  </si>
  <si>
    <t>A010010011500018068</t>
  </si>
  <si>
    <t>A010010011500018084</t>
  </si>
  <si>
    <t>A010010011500000713</t>
  </si>
  <si>
    <t>A010010011500000712</t>
  </si>
  <si>
    <t>TREMENTINA</t>
  </si>
  <si>
    <t>A010010011500000226</t>
  </si>
  <si>
    <t>LUNES SUPLIDORES DE OFICINA</t>
  </si>
  <si>
    <t>A010010011500017967</t>
  </si>
  <si>
    <t>A010010011500017986</t>
  </si>
  <si>
    <t>A010010011500017951</t>
  </si>
  <si>
    <t>A010010011500000711</t>
  </si>
  <si>
    <t>A010010011500001842</t>
  </si>
  <si>
    <t>HERMOSILLO  COMERCIAL</t>
  </si>
  <si>
    <t>A010010011500000707</t>
  </si>
  <si>
    <t>A010010011500000708</t>
  </si>
  <si>
    <t>A010010011500000709</t>
  </si>
  <si>
    <t>A010010011500017870</t>
  </si>
  <si>
    <t>A010010011500017836</t>
  </si>
  <si>
    <t>A010010011500017852</t>
  </si>
  <si>
    <t>A010010011500000704</t>
  </si>
  <si>
    <t>A010010011500017758</t>
  </si>
  <si>
    <t>A010010011500017724</t>
  </si>
  <si>
    <t>A010010011500017740</t>
  </si>
  <si>
    <t>A010010011500014958</t>
  </si>
  <si>
    <t>A010010011500000219</t>
  </si>
  <si>
    <t>SIERRA, PONCHERA, DESECH.</t>
  </si>
  <si>
    <t>A010010011500001689</t>
  </si>
  <si>
    <t>AR COMPUTADORAS</t>
  </si>
  <si>
    <t>COMPUTADORAS</t>
  </si>
  <si>
    <t>MUDANZAS DOMINICANA</t>
  </si>
  <si>
    <t>TRANSP.ALIMENTOS</t>
  </si>
  <si>
    <t>A010010011500000035</t>
  </si>
  <si>
    <t>VILLINGEN CORPORATION</t>
  </si>
  <si>
    <t>A010010011500017643</t>
  </si>
  <si>
    <t>A010010011500017609</t>
  </si>
  <si>
    <t>A010010011500017625</t>
  </si>
  <si>
    <t>A010010011500000695</t>
  </si>
  <si>
    <t>MAT. LIMP.,DESCH.</t>
  </si>
  <si>
    <t>A010010011500000696</t>
  </si>
  <si>
    <t>A010010011500000217</t>
  </si>
  <si>
    <t>GUANTES</t>
  </si>
  <si>
    <t>A010010011500000094</t>
  </si>
  <si>
    <t>A010010011500000098</t>
  </si>
  <si>
    <t>LARANZA INVERSIONES</t>
  </si>
  <si>
    <t>A010010011500017541</t>
  </si>
  <si>
    <t>A010010011500017507</t>
  </si>
  <si>
    <t>A010010011500017523</t>
  </si>
  <si>
    <t>A010010011500000688</t>
  </si>
  <si>
    <t>PLATOS</t>
  </si>
  <si>
    <t>A010010011500000796</t>
  </si>
  <si>
    <t>INVERSIONES ALTO GARONA</t>
  </si>
  <si>
    <t>CUCHARONES Y LONAS</t>
  </si>
  <si>
    <t>A010010011500000116</t>
  </si>
  <si>
    <t>PAPEL</t>
  </si>
  <si>
    <t>A010040011500008116</t>
  </si>
  <si>
    <t>PROPANO Y DERIVADOS</t>
  </si>
  <si>
    <t>A010010011500000086</t>
  </si>
  <si>
    <t>A010010011500000087</t>
  </si>
  <si>
    <t>A010040321500000032</t>
  </si>
  <si>
    <t>A010040321500000033</t>
  </si>
  <si>
    <t>A010040321500000034</t>
  </si>
  <si>
    <t>A010010011500000085</t>
  </si>
  <si>
    <t>A010010011500000084</t>
  </si>
  <si>
    <t>A010010011500000686</t>
  </si>
  <si>
    <t>A010010011500000212</t>
  </si>
  <si>
    <t>DETERGENTES</t>
  </si>
  <si>
    <t>A010010011500017440</t>
  </si>
  <si>
    <t>A010010011500017406</t>
  </si>
  <si>
    <t>A010010011500017422</t>
  </si>
  <si>
    <t>A010010011500023422</t>
  </si>
  <si>
    <t>A010010011500000083</t>
  </si>
  <si>
    <t>PVC</t>
  </si>
  <si>
    <t>A010010011500000082</t>
  </si>
  <si>
    <t>A010010011500000112</t>
  </si>
  <si>
    <t>COMBOS, PAPEL INST.</t>
  </si>
  <si>
    <t>A010010011500003053</t>
  </si>
  <si>
    <t>AYUNTAMIENTO MUNICIPIO DE SANTIAGO</t>
  </si>
  <si>
    <t>A010010011500000014</t>
  </si>
  <si>
    <t>MULTISERVICIOS OCNAB</t>
  </si>
  <si>
    <t>GUANTES DE GOMA</t>
  </si>
  <si>
    <t>A010010011500017339</t>
  </si>
  <si>
    <t>A010010011500017305</t>
  </si>
  <si>
    <t>A010010011500017321</t>
  </si>
  <si>
    <t>A010010011500000079</t>
  </si>
  <si>
    <t>A010010011500000080</t>
  </si>
  <si>
    <t>BANDEJAS Y FUNDAS</t>
  </si>
  <si>
    <t>A010010011500000081</t>
  </si>
  <si>
    <t>PAPEL PVC</t>
  </si>
  <si>
    <t>FUNDAS</t>
  </si>
  <si>
    <t>A010010011500000111</t>
  </si>
  <si>
    <t>COMBOS</t>
  </si>
  <si>
    <t>A010010011500000078</t>
  </si>
  <si>
    <t>FUNDAS, SIERRAS, DESGRAS, ETC,</t>
  </si>
  <si>
    <t>A010010011500000077</t>
  </si>
  <si>
    <t>BANDEJAS, PLATOS</t>
  </si>
  <si>
    <t>BANDEJAS</t>
  </si>
  <si>
    <t>A010010011500000075</t>
  </si>
  <si>
    <t>ROLLOS PAPEL Y FUNDAS</t>
  </si>
  <si>
    <t>A010010011500000076</t>
  </si>
  <si>
    <t>BANDEJAS DOBLE Y PLATOS</t>
  </si>
  <si>
    <t>A010010011500000107</t>
  </si>
  <si>
    <t>A010010011500017239</t>
  </si>
  <si>
    <t>A010010011500017205</t>
  </si>
  <si>
    <t>A010010011500017221</t>
  </si>
  <si>
    <t>FUNDAS TIMBRADAS</t>
  </si>
  <si>
    <t>FUNDAS Y BANDEJAS DOBLES</t>
  </si>
  <si>
    <t>A010010011500000031</t>
  </si>
  <si>
    <t>A010010011500000104</t>
  </si>
  <si>
    <t>PLATOSM FUNDAS, BANDEJAS</t>
  </si>
  <si>
    <t>A010010011500000005</t>
  </si>
  <si>
    <t>SUPPLY MOBIL LUMAR</t>
  </si>
  <si>
    <t>COCINA MOVIL</t>
  </si>
  <si>
    <t>A010010011500000017</t>
  </si>
  <si>
    <t>COMERCIALIZADORA LANIPSE</t>
  </si>
  <si>
    <t>A010010011500017139</t>
  </si>
  <si>
    <t xml:space="preserve"> A010010011500017105</t>
  </si>
  <si>
    <t>A010010011500017121</t>
  </si>
  <si>
    <t>A010010011500000903</t>
  </si>
  <si>
    <t>MANT. Y REP. VEHICULO</t>
  </si>
  <si>
    <t>A010010011500000915</t>
  </si>
  <si>
    <t>A010010011500002916</t>
  </si>
  <si>
    <t>A010010011500002915</t>
  </si>
  <si>
    <t>A010010011500000004</t>
  </si>
  <si>
    <t>COPAC</t>
  </si>
  <si>
    <t>A010010011500000074</t>
  </si>
  <si>
    <t xml:space="preserve">ROLLOS PAPEL  </t>
  </si>
  <si>
    <t>PLATOS, COMBOS, FUNDAS, BANDEJAS</t>
  </si>
  <si>
    <t>A010010011500000065</t>
  </si>
  <si>
    <t>IMPORTACIONES DOMINICANA FF</t>
  </si>
  <si>
    <t>A010010011500000899</t>
  </si>
  <si>
    <t>A010010011500000898</t>
  </si>
  <si>
    <t>A010010011500000683</t>
  </si>
  <si>
    <t>PLATOS, SERVILLETA</t>
  </si>
  <si>
    <t>A010010011500000209</t>
  </si>
  <si>
    <t>A010010011500000895</t>
  </si>
  <si>
    <t>A010010011500000208</t>
  </si>
  <si>
    <t>A010010011500000993</t>
  </si>
  <si>
    <t>SERVICIOS GRAFICOS SEGURA SRL.</t>
  </si>
  <si>
    <t>TALONARIOS Y TARJETAS</t>
  </si>
  <si>
    <t>A010010011500000290</t>
  </si>
  <si>
    <t>DIVERSAS RJS</t>
  </si>
  <si>
    <t>FUMIGACION COMEDORES</t>
  </si>
  <si>
    <t>A010010011500000073</t>
  </si>
  <si>
    <t>A010010011500000001</t>
  </si>
  <si>
    <t>LIMPHISAA INTERNATIONAL</t>
  </si>
  <si>
    <t>ANALISIS LABORATORIO</t>
  </si>
  <si>
    <t>A010010011500000945</t>
  </si>
  <si>
    <t>C&amp;C TECNOLOGY SUPPLY</t>
  </si>
  <si>
    <t>MAT. DE OFICINA</t>
  </si>
  <si>
    <t>A010010011500017038</t>
  </si>
  <si>
    <t xml:space="preserve"> A010010011500017004</t>
  </si>
  <si>
    <t>A010010011500017020</t>
  </si>
  <si>
    <t>A010010011500002899</t>
  </si>
  <si>
    <t>A010010011500002898</t>
  </si>
  <si>
    <t>A010040271500000159</t>
  </si>
  <si>
    <t>A010040251500000134</t>
  </si>
  <si>
    <t>A010040251500000135</t>
  </si>
  <si>
    <t>A010040251500000136</t>
  </si>
  <si>
    <t>A010040281500000095</t>
  </si>
  <si>
    <t>A010040281500000093</t>
  </si>
  <si>
    <t>A010010011500000247</t>
  </si>
  <si>
    <t>EQUIPOS Y ACCESORIOS EL COMANDO</t>
  </si>
  <si>
    <t>A010010011500000248</t>
  </si>
  <si>
    <t>A010010011500000249</t>
  </si>
  <si>
    <t>A010010011500000245</t>
  </si>
  <si>
    <t>A010010011500000679</t>
  </si>
  <si>
    <t>A010010011500000207</t>
  </si>
  <si>
    <t>MANT. LIMPIEZA</t>
  </si>
  <si>
    <t>A010010011500000102</t>
  </si>
  <si>
    <t>PAPEL DE BANO</t>
  </si>
  <si>
    <t>A020040011500006927</t>
  </si>
  <si>
    <t>A010010011500016939</t>
  </si>
  <si>
    <t>A010010011500016905</t>
  </si>
  <si>
    <t>A010010011500016921</t>
  </si>
  <si>
    <t>A010010011500000100</t>
  </si>
  <si>
    <t>A010010011500002877</t>
  </si>
  <si>
    <t>A010010011500002876</t>
  </si>
  <si>
    <t>A010010011500000027</t>
  </si>
  <si>
    <t>CONSORCIO AGROINDUSTRIAL</t>
  </si>
  <si>
    <t>A010010011500000069</t>
  </si>
  <si>
    <t>A010010011500000097</t>
  </si>
  <si>
    <t>A020040011500006731</t>
  </si>
  <si>
    <t>A010010011500016840</t>
  </si>
  <si>
    <t>A010010011500016806</t>
  </si>
  <si>
    <t>A010010011500016822</t>
  </si>
  <si>
    <t>A010010011500000019</t>
  </si>
  <si>
    <t>NEOAGRO</t>
  </si>
  <si>
    <t>A010010011500002855</t>
  </si>
  <si>
    <t>A010010011500002854</t>
  </si>
  <si>
    <t>A010010011500000096</t>
  </si>
  <si>
    <t>A010010011500000136</t>
  </si>
  <si>
    <t>DISEÑO INSTALACION CONST. Y Ss.</t>
  </si>
  <si>
    <t>LIMPIEZA TRAMPA DE GRASA</t>
  </si>
  <si>
    <t>A010010011500000068</t>
  </si>
  <si>
    <t>A010010011500000018</t>
  </si>
  <si>
    <t>A010010011500000674</t>
  </si>
  <si>
    <t>PLATOS Y BRILLO</t>
  </si>
  <si>
    <t>A010010011500000205</t>
  </si>
  <si>
    <t>A010010011500000067</t>
  </si>
  <si>
    <t>FUNDAS, DESGRASANTE</t>
  </si>
  <si>
    <t>A010010011500000093</t>
  </si>
  <si>
    <t>A010010011500016740</t>
  </si>
  <si>
    <t>A010010011500016706</t>
  </si>
  <si>
    <t>A010010011500016722</t>
  </si>
  <si>
    <t>A020040011500006401</t>
  </si>
  <si>
    <t>A010010011500000008</t>
  </si>
  <si>
    <t>YARUMA COMERCIAL</t>
  </si>
  <si>
    <t>BATERIAS  Y MICAS</t>
  </si>
  <si>
    <t>A010010011500002834</t>
  </si>
  <si>
    <t>2398-01</t>
  </si>
  <si>
    <t>A010010011500002833</t>
  </si>
  <si>
    <t>A010010011500000135</t>
  </si>
  <si>
    <t>A010010011500000266</t>
  </si>
  <si>
    <t>A010010011500000066</t>
  </si>
  <si>
    <t>EMFER, SRL</t>
  </si>
  <si>
    <t>COMBUSTIBLES</t>
  </si>
  <si>
    <t>A010010011500000670</t>
  </si>
  <si>
    <t>2371-06</t>
  </si>
  <si>
    <t>A010010011500000517</t>
  </si>
  <si>
    <t>A010010011500002804</t>
  </si>
  <si>
    <t>2363-04</t>
  </si>
  <si>
    <t>A010010011500002803</t>
  </si>
  <si>
    <t>A010010011500000002</t>
  </si>
  <si>
    <t>A010010011500000133</t>
  </si>
  <si>
    <t>A010010011500000265</t>
  </si>
  <si>
    <t>A010010011500000251</t>
  </si>
  <si>
    <t>A010010011500000252</t>
  </si>
  <si>
    <t>A010010011500000007</t>
  </si>
  <si>
    <t>A010010011500016447</t>
  </si>
  <si>
    <t>A010010011500016413</t>
  </si>
  <si>
    <t>A010010011500016429</t>
  </si>
  <si>
    <t>LIMP, HIGIENE, INSUMOS COC.</t>
  </si>
  <si>
    <t>A010010011500000943</t>
  </si>
  <si>
    <t>PAPELERIA</t>
  </si>
  <si>
    <t>A010010011500000954</t>
  </si>
  <si>
    <t>A010010011500000064</t>
  </si>
  <si>
    <t>A010010011500016350</t>
  </si>
  <si>
    <t>A010010011500016316</t>
  </si>
  <si>
    <t>A010010011500016332</t>
  </si>
  <si>
    <t>A010010011500214059</t>
  </si>
  <si>
    <t>INDUVECA</t>
  </si>
  <si>
    <t>A010010011500016253</t>
  </si>
  <si>
    <t>A010010011500016220</t>
  </si>
  <si>
    <t>A010010011500016236</t>
  </si>
  <si>
    <t>A010010011500007755</t>
  </si>
  <si>
    <t>PUBLICACIONES AHORA</t>
  </si>
  <si>
    <t>EJEMPLARES</t>
  </si>
  <si>
    <t>A010010011500007819</t>
  </si>
  <si>
    <t>A010010011500007048</t>
  </si>
  <si>
    <t>A010010011500007839</t>
  </si>
  <si>
    <t>A010010011500206461</t>
  </si>
  <si>
    <t>A010010011500202382</t>
  </si>
  <si>
    <t>A010010011500000198</t>
  </si>
  <si>
    <t>NEUMATICOS</t>
  </si>
  <si>
    <t>A010010011500000199</t>
  </si>
  <si>
    <t>BATERIAS</t>
  </si>
  <si>
    <t>A010010011500000011</t>
  </si>
  <si>
    <t>LABORATORIO TECE</t>
  </si>
  <si>
    <t>MAT. D LIMPIEZA</t>
  </si>
  <si>
    <t>A010010011500000197</t>
  </si>
  <si>
    <t>A010010011500195023</t>
  </si>
  <si>
    <t>A010010011500193046</t>
  </si>
  <si>
    <t>A010010011500191417</t>
  </si>
  <si>
    <t>A010010011500000049</t>
  </si>
  <si>
    <t>MAT. D. LIMPIEZA</t>
  </si>
  <si>
    <t>A010010011500189643</t>
  </si>
  <si>
    <t>A010010011500188101</t>
  </si>
  <si>
    <t>A010010011500186359</t>
  </si>
  <si>
    <t>A010010011500015969</t>
  </si>
  <si>
    <t>A010010011500015935</t>
  </si>
  <si>
    <t>A010010011500015952</t>
  </si>
  <si>
    <t>A010010011500186329</t>
  </si>
  <si>
    <t>A010010011500000204</t>
  </si>
  <si>
    <t>A010010011500186303</t>
  </si>
  <si>
    <t>A010010011500186281</t>
  </si>
  <si>
    <t>A010010011500186274</t>
  </si>
  <si>
    <t>A010010011500186275</t>
  </si>
  <si>
    <t>A010010011500186250</t>
  </si>
  <si>
    <t>A010010011500015867</t>
  </si>
  <si>
    <t>A010010011500015834</t>
  </si>
  <si>
    <t>A010010011500015851</t>
  </si>
  <si>
    <t>A010010011500186237</t>
  </si>
  <si>
    <t>A010010011500186219</t>
  </si>
  <si>
    <t>A010010011500186220</t>
  </si>
  <si>
    <t>A010010011500000056</t>
  </si>
  <si>
    <t>DESECH., MAT. LIMP. Y COCINA</t>
  </si>
  <si>
    <t>A010010011500186202</t>
  </si>
  <si>
    <t>A010010011500004384</t>
  </si>
  <si>
    <t>VIAJES MONTERREI</t>
  </si>
  <si>
    <t>VIAJE MARTINA VILLA B.</t>
  </si>
  <si>
    <t>A010010011500186187</t>
  </si>
  <si>
    <t>A010010011500186188</t>
  </si>
  <si>
    <t>A010010011500186189</t>
  </si>
  <si>
    <t>A010010011500000191</t>
  </si>
  <si>
    <t>A010010011500000193</t>
  </si>
  <si>
    <t>A020020021500001424</t>
  </si>
  <si>
    <t>MANUEL ARSENIO UREÑA</t>
  </si>
  <si>
    <t>LUBRICANTES</t>
  </si>
  <si>
    <t>A010010011500000589</t>
  </si>
  <si>
    <t>EMPRESAS INTEGRADAS</t>
  </si>
  <si>
    <t>A010010011500015682</t>
  </si>
  <si>
    <t>A010010011500015649</t>
  </si>
  <si>
    <t>A010010011500015666</t>
  </si>
  <si>
    <t>A010010011500000846</t>
  </si>
  <si>
    <t>DESECHABLES Y PASTA DENTAL</t>
  </si>
  <si>
    <t>A010010011500000582</t>
  </si>
  <si>
    <t>FUNDAS Y MACHETES</t>
  </si>
  <si>
    <t>2364-04</t>
  </si>
  <si>
    <t>A010010011500000578</t>
  </si>
  <si>
    <t>A010010011500000142</t>
  </si>
  <si>
    <t>IGRAPH</t>
  </si>
  <si>
    <t>STICKER FULL COLOR</t>
  </si>
  <si>
    <t>A010010011500000051</t>
  </si>
  <si>
    <t>MALETAS P/ALMACENAR</t>
  </si>
  <si>
    <t>A010010011500000811</t>
  </si>
  <si>
    <t>CARPETAS Y TORNILLOS</t>
  </si>
  <si>
    <t>A010010010204518871</t>
  </si>
  <si>
    <t>A010010010204516792</t>
  </si>
  <si>
    <t>A010010010204517441</t>
  </si>
  <si>
    <t>A010010011500000203</t>
  </si>
  <si>
    <t>A010010011500000139</t>
  </si>
  <si>
    <t>A010010011500015457</t>
  </si>
  <si>
    <t>A010010011500015459</t>
  </si>
  <si>
    <t>A010010011500015458</t>
  </si>
  <si>
    <t>A010010011500017591</t>
  </si>
  <si>
    <t>A010010011500000047</t>
  </si>
  <si>
    <t>A010010011500015301</t>
  </si>
  <si>
    <t>A010010011500015209</t>
  </si>
  <si>
    <t>A010010011500015253</t>
  </si>
  <si>
    <t>A010010011500000810</t>
  </si>
  <si>
    <t>CARPETAS, TORNILLOS</t>
  </si>
  <si>
    <t>A010010011500015092</t>
  </si>
  <si>
    <t>A010010011500014999</t>
  </si>
  <si>
    <t>A010010011500015044</t>
  </si>
  <si>
    <t>A010010011500000033</t>
  </si>
  <si>
    <t>A010010011500000036</t>
  </si>
  <si>
    <t>A010010011500000089</t>
  </si>
  <si>
    <t>DISTRIBUIDORA ALICIA</t>
  </si>
  <si>
    <t>ART. DE LIMPIEZA Y DESECHABLES</t>
  </si>
  <si>
    <t>A010010011500014884</t>
  </si>
  <si>
    <t>A010010011500014791</t>
  </si>
  <si>
    <t>A010010011500014836</t>
  </si>
  <si>
    <t>A030010011500000427</t>
  </si>
  <si>
    <t>GAS ANTILLANO</t>
  </si>
  <si>
    <t>CODO, MANGUERA, NIPLES, QUEMADORES</t>
  </si>
  <si>
    <t>A010010011500000263</t>
  </si>
  <si>
    <t>DARWIN RUIZ SUERO</t>
  </si>
  <si>
    <t>LIMPIEZA Y ROTULACION COCINA MOVIL</t>
  </si>
  <si>
    <t>2333-01</t>
  </si>
  <si>
    <t>A010010011500014674</t>
  </si>
  <si>
    <t>A010010011500014581</t>
  </si>
  <si>
    <t>A010010011500014626</t>
  </si>
  <si>
    <t>A010010011500014463</t>
  </si>
  <si>
    <t>A010010011500014370</t>
  </si>
  <si>
    <t>A010010011500014415</t>
  </si>
  <si>
    <t>A010010011500001757</t>
  </si>
  <si>
    <t>ISRAEL DAVID RIVAS ACOSTA</t>
  </si>
  <si>
    <t>REPUESTOS P/VEHICULOS</t>
  </si>
  <si>
    <t>2218-01</t>
  </si>
  <si>
    <t>PLATOS TERMOPAC</t>
  </si>
  <si>
    <t>A010010011500014254</t>
  </si>
  <si>
    <t>A010010011500014161</t>
  </si>
  <si>
    <t>A010010011500014206</t>
  </si>
  <si>
    <t>A010010011500001754</t>
  </si>
  <si>
    <t>A010010011500013952</t>
  </si>
  <si>
    <t>A010010011500014045</t>
  </si>
  <si>
    <t>A010010011500013997</t>
  </si>
  <si>
    <t>A010010011500000183</t>
  </si>
  <si>
    <t>A030010011500000421</t>
  </si>
  <si>
    <t>ART. FERRETEROS</t>
  </si>
  <si>
    <t>A020010011500000059</t>
  </si>
  <si>
    <t>INDUSTRIAS RODRIGUEZ</t>
  </si>
  <si>
    <t>A010010011500000053</t>
  </si>
  <si>
    <t>ROR INVERSIONES</t>
  </si>
  <si>
    <t>P010010011501871218</t>
  </si>
  <si>
    <t>Combos cub. Y Platos</t>
  </si>
  <si>
    <t>P010010011501871217</t>
  </si>
  <si>
    <t>A010010011500013787</t>
  </si>
  <si>
    <t>A010010011500013835</t>
  </si>
  <si>
    <t>A010010011500013742</t>
  </si>
  <si>
    <t>A010010011500013623</t>
  </si>
  <si>
    <t>A010010011500013530</t>
  </si>
  <si>
    <t>A010010011500013575</t>
  </si>
  <si>
    <t>A010010011500013414</t>
  </si>
  <si>
    <t>A010010011500013321</t>
  </si>
  <si>
    <t>A010010011500013366</t>
  </si>
  <si>
    <t>A010010011500000062</t>
  </si>
  <si>
    <t>INVERSIONES AGROINDUSTRIAL ARANDANO</t>
  </si>
  <si>
    <t>BANDEJAS DE ALUMINIO</t>
  </si>
  <si>
    <t>UTIL. COC., LIMP., LONA</t>
  </si>
  <si>
    <t>A010010011500013201</t>
  </si>
  <si>
    <t>A010010011500013107</t>
  </si>
  <si>
    <t>A010010011500013152</t>
  </si>
  <si>
    <t>Servilletas, vasos, platos</t>
  </si>
  <si>
    <t>A010010011500000009</t>
  </si>
  <si>
    <t>NEGOCIOS RICASOLI Y/O ALBERTO ANT. PEÑA</t>
  </si>
  <si>
    <t>A010010011500012899</t>
  </si>
  <si>
    <t>A010010011500012944</t>
  </si>
  <si>
    <t>A010010011500012993</t>
  </si>
  <si>
    <t>P010010011502342724</t>
  </si>
  <si>
    <t>ALEJANDRO PINEDA</t>
  </si>
  <si>
    <t>SERVICIOS JURIDICOS</t>
  </si>
  <si>
    <t>A010010011500012691</t>
  </si>
  <si>
    <t>A010010011500012785</t>
  </si>
  <si>
    <t>A010010011500012736</t>
  </si>
  <si>
    <t>A010010011500000016</t>
  </si>
  <si>
    <t>DESECHABLES Y MAT. DE LIM.</t>
  </si>
  <si>
    <t>A010010011500012577</t>
  </si>
  <si>
    <t>A010010011500012483</t>
  </si>
  <si>
    <t>A010010011500012275</t>
  </si>
  <si>
    <t>A010010011500012369</t>
  </si>
  <si>
    <t>P010010011502097459</t>
  </si>
  <si>
    <t>A010010011500000060</t>
  </si>
  <si>
    <t>ARTICULOS FERRETEROS</t>
  </si>
  <si>
    <t>A010010011500000113</t>
  </si>
  <si>
    <t>ARTIEX</t>
  </si>
  <si>
    <t>TONER</t>
  </si>
  <si>
    <t>A010010011500013369</t>
  </si>
  <si>
    <t>A010010011500012163</t>
  </si>
  <si>
    <t>A010010011500012069</t>
  </si>
  <si>
    <t>AYUNTAMIENTO OCOA</t>
  </si>
  <si>
    <t>A010010011500011961</t>
  </si>
  <si>
    <t>A010010011500011867</t>
  </si>
  <si>
    <t>A010010011500011665</t>
  </si>
  <si>
    <t>A030010011500000396</t>
  </si>
  <si>
    <t>MATERIALES P/ESTUFA</t>
  </si>
  <si>
    <t>2331-01</t>
  </si>
  <si>
    <t>A010010011500011759</t>
  </si>
  <si>
    <t>A010010011500011462</t>
  </si>
  <si>
    <t>A010010011500011556</t>
  </si>
  <si>
    <t>A010010011500000190</t>
  </si>
  <si>
    <t>CENTRO PRENSA RUDDY SRL</t>
  </si>
  <si>
    <t>MANTENIMIENTO VEHICULOS</t>
  </si>
  <si>
    <t>A010010011500000547</t>
  </si>
  <si>
    <t>CUCHARAS</t>
  </si>
  <si>
    <t>A010010011500000015</t>
  </si>
  <si>
    <t>JOSE GERVACIO PEREZ NUÑEZ</t>
  </si>
  <si>
    <t>SERV. Y MANT. DE LIMPIEZA</t>
  </si>
  <si>
    <t>A010010011500011351</t>
  </si>
  <si>
    <t>A010010011500011257</t>
  </si>
  <si>
    <t>A010010011500000021</t>
  </si>
  <si>
    <t>CONSTRUCCIONES, SERVICIOS Y DISEÑOS CIVILES DOMINIC</t>
  </si>
  <si>
    <t>MATERIALES ELECTRICOS</t>
  </si>
  <si>
    <t>A010010011500011145</t>
  </si>
  <si>
    <t>A010010011500011052</t>
  </si>
  <si>
    <t>A010010011500010941</t>
  </si>
  <si>
    <t>A010010011500010848</t>
  </si>
  <si>
    <t>DISTRIBUIDORA BROWN</t>
  </si>
  <si>
    <t>A010010011500000003</t>
  </si>
  <si>
    <t>JOSE MIGUEL ESTEVEZ &amp; CIA.</t>
  </si>
  <si>
    <t>REPARACIONES DE TECHOS Y FILTRACIONES</t>
  </si>
  <si>
    <t>A010010011500010738</t>
  </si>
  <si>
    <t>A010010011500010645</t>
  </si>
  <si>
    <t>LIMP. CISTERNA</t>
  </si>
  <si>
    <t>A010010011500010445</t>
  </si>
  <si>
    <t>P01001001150244766</t>
  </si>
  <si>
    <t>HIDROSERVICIOS AMBIENTALES</t>
  </si>
  <si>
    <t>Limpieza trampas de grasa</t>
  </si>
  <si>
    <t>P01001001150244767</t>
  </si>
  <si>
    <t>A010010011500010248</t>
  </si>
  <si>
    <t>P01001001150244755</t>
  </si>
  <si>
    <t>A010010011500001979</t>
  </si>
  <si>
    <t>alquiler de vehículos</t>
  </si>
  <si>
    <t>A010010011500000535</t>
  </si>
  <si>
    <t>SUPLIDORA LLL</t>
  </si>
  <si>
    <t>MAT. LIMP. E HIG.</t>
  </si>
  <si>
    <t>A010010011500000090</t>
  </si>
  <si>
    <t>CESAR CABRERA</t>
  </si>
  <si>
    <t>Reparacion de vehiculo</t>
  </si>
  <si>
    <t>A010010011500000091</t>
  </si>
  <si>
    <t>A010010011500000092</t>
  </si>
  <si>
    <t>A010010011500010048</t>
  </si>
  <si>
    <t>P010010011500244742</t>
  </si>
  <si>
    <t>P010010011500244739</t>
  </si>
  <si>
    <t>P010010011500244747</t>
  </si>
  <si>
    <t>Gas Propano</t>
  </si>
  <si>
    <t>A010010011500000323</t>
  </si>
  <si>
    <t>DARIMER</t>
  </si>
  <si>
    <t>sumistros de oficina</t>
  </si>
  <si>
    <t>SERGECONS</t>
  </si>
  <si>
    <t>Trab. elect., inst. ventanas Y techo</t>
  </si>
  <si>
    <t>A010010011500000590</t>
  </si>
  <si>
    <t>MATERIALES DE LIMPIEZA</t>
  </si>
  <si>
    <t>P010010011501624640</t>
  </si>
  <si>
    <t>RICART E. PAULINO</t>
  </si>
  <si>
    <t>compra de puertas</t>
  </si>
  <si>
    <t>A010010011500000317</t>
  </si>
  <si>
    <t>A010010011500001889</t>
  </si>
  <si>
    <t>A010010011500001890</t>
  </si>
  <si>
    <t>A010010011500001891</t>
  </si>
  <si>
    <t>A010010011500001893</t>
  </si>
  <si>
    <t>A010010011500001894</t>
  </si>
  <si>
    <t>A010010011500001895</t>
  </si>
  <si>
    <t>A010010011500001897</t>
  </si>
  <si>
    <t>A010010011500001898</t>
  </si>
  <si>
    <t>A010010011500001901</t>
  </si>
  <si>
    <t>A010010011500001902</t>
  </si>
  <si>
    <t>A010010011500001900</t>
  </si>
  <si>
    <t>A010010011500001884</t>
  </si>
  <si>
    <t>A010010011500001885</t>
  </si>
  <si>
    <t>A010010011500001886</t>
  </si>
  <si>
    <t>A010010011500001887</t>
  </si>
  <si>
    <t>A010010011500001888</t>
  </si>
  <si>
    <t>A010010011500001879</t>
  </si>
  <si>
    <t>A010010011500001880</t>
  </si>
  <si>
    <t>A010010011500001881</t>
  </si>
  <si>
    <t>A010010011500001882</t>
  </si>
  <si>
    <t>DPC PUBLICIDAD O DARWIN RUIZ S.</t>
  </si>
  <si>
    <t>publicidad y propaganda</t>
  </si>
  <si>
    <t>A010010011500001873</t>
  </si>
  <si>
    <t>A010010011500001874</t>
  </si>
  <si>
    <t>A010010011500001875</t>
  </si>
  <si>
    <t>A010010011500001876</t>
  </si>
  <si>
    <t>A010010011500001877</t>
  </si>
  <si>
    <t>A010010011500001878</t>
  </si>
  <si>
    <t>A010010011500000319</t>
  </si>
  <si>
    <t>A0100100115000412</t>
  </si>
  <si>
    <t>NDC SERVICIOS</t>
  </si>
  <si>
    <t>mant. Y rep. Vehiculos</t>
  </si>
  <si>
    <t>A010010011500001860</t>
  </si>
  <si>
    <t>A010010011500001861</t>
  </si>
  <si>
    <t>A010010011500001862</t>
  </si>
  <si>
    <t>A010010011500001864</t>
  </si>
  <si>
    <t>A010010011500001865</t>
  </si>
  <si>
    <t>A010010011500001866</t>
  </si>
  <si>
    <t>A010010011500000452</t>
  </si>
  <si>
    <t>Juli viot Floristeria</t>
  </si>
  <si>
    <t>compra corona de flores</t>
  </si>
  <si>
    <t>A010010011500001857</t>
  </si>
  <si>
    <t>A010010011500001858</t>
  </si>
  <si>
    <t>P010010011501937193</t>
  </si>
  <si>
    <t>compra repuestos vehiculos</t>
  </si>
  <si>
    <t>P010010011501937197</t>
  </si>
  <si>
    <t>A010010011500000315</t>
  </si>
  <si>
    <t>P010010011501937198</t>
  </si>
  <si>
    <t>P010010011500937841</t>
  </si>
  <si>
    <t>JOSE MIGUEL LUGO ADAMES</t>
  </si>
  <si>
    <t>PAGO ALGUACIL</t>
  </si>
  <si>
    <t>A010010011500000293</t>
  </si>
  <si>
    <t>OXILENO</t>
  </si>
  <si>
    <t>compra de tanque de gas</t>
  </si>
  <si>
    <t>A010010011500001840</t>
  </si>
  <si>
    <t>A010010011500001841</t>
  </si>
  <si>
    <t>A010010011500001833</t>
  </si>
  <si>
    <t>A010010011500001835</t>
  </si>
  <si>
    <t>P010010011501937189</t>
  </si>
  <si>
    <t>P010010011501937178</t>
  </si>
  <si>
    <t>P010010010501095455</t>
  </si>
  <si>
    <t>CENTRO AUTOMOTRIZ B &amp; M / GUARIONEX BAUTISTA</t>
  </si>
  <si>
    <t>A010010011500000444</t>
  </si>
  <si>
    <t>P010010011501937194</t>
  </si>
  <si>
    <t>P010010011501937187</t>
  </si>
  <si>
    <t>A010010011500000338</t>
  </si>
  <si>
    <t>XTRA FRIO</t>
  </si>
  <si>
    <t>reparación cuarto frio</t>
  </si>
  <si>
    <t>A010010011500001731</t>
  </si>
  <si>
    <t>FG ESTACION DE SERVICIO LOS MOLINOS</t>
  </si>
  <si>
    <t>Combustible</t>
  </si>
  <si>
    <t>P010010011501937182</t>
  </si>
  <si>
    <t>P010010011501937153</t>
  </si>
  <si>
    <t>A010010011500001892</t>
  </si>
  <si>
    <t>A010010011500001899</t>
  </si>
  <si>
    <t>P010010011501937199</t>
  </si>
  <si>
    <t>A01001001150003787</t>
  </si>
  <si>
    <t>A0100100115000396</t>
  </si>
  <si>
    <t>P010010011501937186</t>
  </si>
  <si>
    <t>P010010011501937173</t>
  </si>
  <si>
    <t>A010010011500000095</t>
  </si>
  <si>
    <t>compra de bebedero</t>
  </si>
  <si>
    <t>P010010011501937172</t>
  </si>
  <si>
    <t>P010010010501095454</t>
  </si>
  <si>
    <t>A01001001150003695</t>
  </si>
  <si>
    <t>P010010011501937166</t>
  </si>
  <si>
    <t>P010010011501937165</t>
  </si>
  <si>
    <t>P010010011501937174</t>
  </si>
  <si>
    <t>A01001001150003651</t>
  </si>
  <si>
    <t>P010010011501937159</t>
  </si>
  <si>
    <t>P010010011501937163</t>
  </si>
  <si>
    <t>P010010011501937155</t>
  </si>
  <si>
    <t>P010010011501937160</t>
  </si>
  <si>
    <t>P010010011501937149</t>
  </si>
  <si>
    <t>A010010011500001070</t>
  </si>
  <si>
    <t>MITCH MART</t>
  </si>
  <si>
    <t>compra de baterías</t>
  </si>
  <si>
    <t>P010010011501937146</t>
  </si>
  <si>
    <t>P010010011501937150</t>
  </si>
  <si>
    <t>P010010011501937147</t>
  </si>
  <si>
    <t>P010010011501937152</t>
  </si>
  <si>
    <t>P010010011501937148</t>
  </si>
  <si>
    <t>P010010011501937151</t>
  </si>
  <si>
    <t>A010010011500001067</t>
  </si>
  <si>
    <t>A 010010011500001597</t>
  </si>
  <si>
    <t>A010010011500001584</t>
  </si>
  <si>
    <t>CENTRO JURIDICO HERRERA MEDRANO</t>
  </si>
  <si>
    <t>Publicidad</t>
  </si>
  <si>
    <t>P010010011501937188</t>
  </si>
  <si>
    <t>A010010011500003089</t>
  </si>
  <si>
    <t>A010010011500002819</t>
  </si>
  <si>
    <t>LESCHEN DOMINICANA</t>
  </si>
  <si>
    <t>mantenimiento plantas elec.</t>
  </si>
  <si>
    <t>A010010011500002842</t>
  </si>
  <si>
    <t>P010010011501937183</t>
  </si>
  <si>
    <t>A010010011500000187</t>
  </si>
  <si>
    <t>A010010011500000153</t>
  </si>
  <si>
    <t>Provisiones en Gal. Maldonado y/o Maldonado Tineo</t>
  </si>
  <si>
    <t>DETERGENTE</t>
  </si>
  <si>
    <t>VEHICULOS NDC</t>
  </si>
  <si>
    <t>compra de motocicleta</t>
  </si>
  <si>
    <t>A010010011500000454</t>
  </si>
  <si>
    <t>A020010021500006491</t>
  </si>
  <si>
    <t>A010010011500001342</t>
  </si>
  <si>
    <t>P010010011501519334</t>
  </si>
  <si>
    <t>Jean Concepcion</t>
  </si>
  <si>
    <t>Carmen Herrera Medrano</t>
  </si>
  <si>
    <t>A010010010100002389</t>
  </si>
  <si>
    <t>PLATINO AUTO PAINT</t>
  </si>
  <si>
    <t>PAGO DEDUCIBLE</t>
  </si>
  <si>
    <t>A010010010100002419</t>
  </si>
  <si>
    <t>SALERO COMERCIAL</t>
  </si>
  <si>
    <t>material gastable de cocina</t>
  </si>
  <si>
    <t>A010010011500000012</t>
  </si>
  <si>
    <t>A010010011500000013</t>
  </si>
  <si>
    <t>A010010011500000236</t>
  </si>
  <si>
    <t>Lubricantes Internacionales</t>
  </si>
  <si>
    <t>Bateria</t>
  </si>
  <si>
    <t>A010010010200000064</t>
  </si>
  <si>
    <t>A020010011500000038</t>
  </si>
  <si>
    <t>COLCHONERIA AMERICANA</t>
  </si>
  <si>
    <t>COLCHONES</t>
  </si>
  <si>
    <t>PUBLICIDAD SC</t>
  </si>
  <si>
    <t>A010010011500000029</t>
  </si>
  <si>
    <t>PUBLIC PAC</t>
  </si>
  <si>
    <t>A010010011500000028</t>
  </si>
  <si>
    <t>A010010011500000200</t>
  </si>
  <si>
    <t>A010010010100001052</t>
  </si>
  <si>
    <t>BRILLO COMPLETO</t>
  </si>
  <si>
    <t>A010010011500000026</t>
  </si>
  <si>
    <t>Casa de Los santos Toribio CXA</t>
  </si>
  <si>
    <t>A010010011500000024</t>
  </si>
  <si>
    <t>SuplidoraNueva estancia</t>
  </si>
  <si>
    <t>A010010011500000194</t>
  </si>
  <si>
    <t>PAPEL CONTINUO</t>
  </si>
  <si>
    <t>A010010011500000195</t>
  </si>
  <si>
    <t>CUCHILLO Y TEN. D/MESA</t>
  </si>
  <si>
    <t>Trebol Trading</t>
  </si>
  <si>
    <t>A010010011500000023</t>
  </si>
  <si>
    <t>A010010011500000602</t>
  </si>
  <si>
    <t>ARREGLOS DE FLORES</t>
  </si>
  <si>
    <t>A010010011500000591</t>
  </si>
  <si>
    <t>A010010011500000581</t>
  </si>
  <si>
    <t>A010010011500000576</t>
  </si>
  <si>
    <t>AIRE ACOND.</t>
  </si>
  <si>
    <t>A01001001150000030</t>
  </si>
  <si>
    <t>Fausto Jimenez</t>
  </si>
  <si>
    <t>A01001001150000029</t>
  </si>
  <si>
    <t>A01001001150000028</t>
  </si>
  <si>
    <t>P010010011500261563</t>
  </si>
  <si>
    <t>FEDERACION DE PROD. DE  ARROZ EL PROGRESO</t>
  </si>
  <si>
    <t>P010010011500261554</t>
  </si>
  <si>
    <t>Cesar Andres Lopez Marte</t>
  </si>
  <si>
    <t>A010010011500000129</t>
  </si>
  <si>
    <t>A010010010200000033</t>
  </si>
  <si>
    <t>Felix Roberto Castillo Julio</t>
  </si>
  <si>
    <t>P010010011500373009</t>
  </si>
  <si>
    <t>DESAB. Y PINTURA</t>
  </si>
  <si>
    <t>A010010010100000206</t>
  </si>
  <si>
    <t xml:space="preserve">Ingeniero Contratista Metalico </t>
  </si>
  <si>
    <t>Pala y Freidores en acero</t>
  </si>
  <si>
    <t>R. Liza Computer Service</t>
  </si>
  <si>
    <t>PRODUCTOS INFORM.</t>
  </si>
  <si>
    <t>P010010011500261598</t>
  </si>
  <si>
    <t>P010010011500261597</t>
  </si>
  <si>
    <t>Astro Industrial</t>
  </si>
  <si>
    <t>QUEMADORES</t>
  </si>
  <si>
    <t>CORRECTOR, NUMERADORES</t>
  </si>
  <si>
    <t>CAJAS DE CARTON</t>
  </si>
  <si>
    <t>Pedrolo Auto Paint</t>
  </si>
  <si>
    <t xml:space="preserve">Mant. Y rep. vehiculo  </t>
  </si>
  <si>
    <t>Rose Bond Investment</t>
  </si>
  <si>
    <t>Viva Comercial</t>
  </si>
  <si>
    <t>Ganchos p/carne acero</t>
  </si>
  <si>
    <t>Laboratorio Disel Rafael Popa</t>
  </si>
  <si>
    <t>Reconst. Bomba caldera</t>
  </si>
  <si>
    <t>COMPAÑÍA DE SEGUROS LA COLONIAL</t>
  </si>
  <si>
    <t>SEGURO</t>
  </si>
  <si>
    <t>PROCESADORA DE CARNICOS.</t>
  </si>
  <si>
    <t>S/N</t>
  </si>
  <si>
    <t>SUPLIDORA MONTERVAS</t>
  </si>
  <si>
    <t>DISTRIBUIDORA MARIA</t>
  </si>
  <si>
    <t>MAT. LIMP., PLASTICO, CUCHILLO, PAPEL</t>
  </si>
  <si>
    <t>PAPELERIA VRAGAS Y ASOC.</t>
  </si>
  <si>
    <t>Mobil. Y Eq. De Of.</t>
  </si>
  <si>
    <t>60 Y 61</t>
  </si>
  <si>
    <t>CENTRO FERRETERO F&amp;L</t>
  </si>
  <si>
    <t>PINTURA, BROCHA, CANDADO, CLAVOS</t>
  </si>
  <si>
    <t>2363-03</t>
  </si>
  <si>
    <t>VEL-DIP INDUSTRIAL</t>
  </si>
  <si>
    <t>PINTURA</t>
  </si>
  <si>
    <t>CEMENTO, MOSAICO, LOSA</t>
  </si>
  <si>
    <t>J. RAFAEL NUÑEZ</t>
  </si>
  <si>
    <t xml:space="preserve">IMPORTACIONES Y EXPORTADORA PANAMERICANA </t>
  </si>
  <si>
    <t>Escritorios y Sillas</t>
  </si>
  <si>
    <t>B1500030537</t>
  </si>
  <si>
    <t>INDOFANA SRL/CESION DE CREDITO</t>
  </si>
  <si>
    <t>B1500000916</t>
  </si>
  <si>
    <t>B1500031009</t>
  </si>
  <si>
    <t>B1500000008</t>
  </si>
  <si>
    <t>B1500000173</t>
  </si>
  <si>
    <t>B1500000132</t>
  </si>
  <si>
    <t>B1500000090</t>
  </si>
  <si>
    <t>COMERDOM</t>
  </si>
  <si>
    <t>AGRICULTURA</t>
  </si>
  <si>
    <t>B1500000075</t>
  </si>
  <si>
    <t>B1500000932</t>
  </si>
  <si>
    <t>B1500031479</t>
  </si>
  <si>
    <t>B1500000948</t>
  </si>
  <si>
    <t xml:space="preserve">AYUNTAMIENTO MUNICIPAL DE AZUA </t>
  </si>
  <si>
    <t>B1500031955</t>
  </si>
  <si>
    <t>B1500000316</t>
  </si>
  <si>
    <t>CEVAGRA</t>
  </si>
  <si>
    <t>PROCESO</t>
  </si>
  <si>
    <t>B1500000967</t>
  </si>
  <si>
    <t>N/A</t>
  </si>
  <si>
    <t>B1500032433</t>
  </si>
  <si>
    <t>CCC-LPN-2024-0001</t>
  </si>
  <si>
    <t>210-02-02</t>
  </si>
  <si>
    <t>B1500000984</t>
  </si>
  <si>
    <t>B1500032909</t>
  </si>
  <si>
    <t>B1500032826</t>
  </si>
  <si>
    <t>AGROINDUSTRIAS CORALIS, SRL</t>
  </si>
  <si>
    <t>B1500001003</t>
  </si>
  <si>
    <t>B1500033386</t>
  </si>
  <si>
    <t>B1500033303</t>
  </si>
  <si>
    <t>ROMENT SRL</t>
  </si>
  <si>
    <t>CCC-SI-2024-0002</t>
  </si>
  <si>
    <t xml:space="preserve">YOHANNY MARGARITA LARA SOTO </t>
  </si>
  <si>
    <t>EDITORA EL NUEVO DIARIO, S.A.</t>
  </si>
  <si>
    <t>B1500033863</t>
  </si>
  <si>
    <t>B1500033780</t>
  </si>
  <si>
    <t>B1500033815</t>
  </si>
  <si>
    <t>B1500001027</t>
  </si>
  <si>
    <t>B1500034274</t>
  </si>
  <si>
    <t>B1500034362</t>
  </si>
  <si>
    <t>B1500000066</t>
  </si>
  <si>
    <t>B1500001053</t>
  </si>
  <si>
    <t>B1500000328</t>
  </si>
  <si>
    <t>CONDELCA, SRL</t>
  </si>
  <si>
    <t>UTILES DE COCINA Y COMEDOR</t>
  </si>
  <si>
    <t>MAE-PEUR-2023-0002</t>
  </si>
  <si>
    <t xml:space="preserve">PROVISIONES </t>
  </si>
  <si>
    <t>B1500000329</t>
  </si>
  <si>
    <t>B1500000256</t>
  </si>
  <si>
    <t>B1500000117</t>
  </si>
  <si>
    <t>B1500001080</t>
  </si>
  <si>
    <t>B1500034775</t>
  </si>
  <si>
    <t>E450000000013</t>
  </si>
  <si>
    <t>B1500000333</t>
  </si>
  <si>
    <t>B1500000277</t>
  </si>
  <si>
    <t>LEPTUS SRL</t>
  </si>
  <si>
    <t>MEGAMAX DOMINICANA</t>
  </si>
  <si>
    <t>B1500000288</t>
  </si>
  <si>
    <t>AGROINDUSTRIAS M Y A GROUP SRL</t>
  </si>
  <si>
    <t>B1500001104</t>
  </si>
  <si>
    <t>AYUNTAMIENTO MUNICIPAL DE LOS ALCARRIZOS (AMA)</t>
  </si>
  <si>
    <t xml:space="preserve">EL ABASTO ABREU </t>
  </si>
  <si>
    <t>B1500001118</t>
  </si>
  <si>
    <t>B1500001128</t>
  </si>
  <si>
    <t>B1500000884</t>
  </si>
  <si>
    <t>B1500000116</t>
  </si>
  <si>
    <t>E450000000001</t>
  </si>
  <si>
    <t>GRUPO RUZMAN</t>
  </si>
  <si>
    <t>MAE-PEUR-2024-0001</t>
  </si>
  <si>
    <t>CCC-SI-2024-0004</t>
  </si>
  <si>
    <t>CCC-LPN-2023-0005</t>
  </si>
  <si>
    <t>OC-2023-00403</t>
  </si>
  <si>
    <t>PLASTICOS</t>
  </si>
  <si>
    <t>RNC</t>
  </si>
  <si>
    <t>031-0023484-2</t>
  </si>
  <si>
    <t>123-0001331-0</t>
  </si>
  <si>
    <t>101-80180-8</t>
  </si>
  <si>
    <t>101-16895-1</t>
  </si>
  <si>
    <t>104-00202-4</t>
  </si>
  <si>
    <t>130-95696-2</t>
  </si>
  <si>
    <t>102-48125-6</t>
  </si>
  <si>
    <t>131-80483-7</t>
  </si>
  <si>
    <t>130-88081-6</t>
  </si>
  <si>
    <t>160-000248-7</t>
  </si>
  <si>
    <t>131-69703-8</t>
  </si>
  <si>
    <t>001-0057582-8</t>
  </si>
  <si>
    <t>123-00214-9</t>
  </si>
  <si>
    <t>132-17425-9</t>
  </si>
  <si>
    <t>101-30466-1</t>
  </si>
  <si>
    <t>130-59187-3</t>
  </si>
  <si>
    <t>130-86504-3</t>
  </si>
  <si>
    <t>101-83973-2</t>
  </si>
  <si>
    <t>101-73684-4</t>
  </si>
  <si>
    <t>018-0042499-4</t>
  </si>
  <si>
    <t>130-34394-2</t>
  </si>
  <si>
    <t>131-53105-9</t>
  </si>
  <si>
    <t>003-0094698-5</t>
  </si>
  <si>
    <t>130-07528-1</t>
  </si>
  <si>
    <t>NEGOCIOS E INVERSIONES KAISER SRL</t>
  </si>
  <si>
    <t>131-07084-1</t>
  </si>
  <si>
    <t>123-01377-9</t>
  </si>
  <si>
    <t>102-00462-5</t>
  </si>
  <si>
    <t>044-0004544-1</t>
  </si>
  <si>
    <t>132-28306-6</t>
  </si>
  <si>
    <t>001-0529867-3</t>
  </si>
  <si>
    <t>001-0937265-6</t>
  </si>
  <si>
    <t>132-22139-7</t>
  </si>
  <si>
    <t>132-28534-4</t>
  </si>
  <si>
    <t>131-17782-4</t>
  </si>
  <si>
    <t>130-21501-4</t>
  </si>
  <si>
    <t>130-71392-8</t>
  </si>
  <si>
    <t>131-15563-4</t>
  </si>
  <si>
    <t>130-47079-2</t>
  </si>
  <si>
    <t>131-00089-4</t>
  </si>
  <si>
    <t>131-55523-3</t>
  </si>
  <si>
    <t>001-1896387-5</t>
  </si>
  <si>
    <t>130-98106-1</t>
  </si>
  <si>
    <t>101-66069-4</t>
  </si>
  <si>
    <t>123-00384-6</t>
  </si>
  <si>
    <t>101-77243-3</t>
  </si>
  <si>
    <t>130-10006-3</t>
  </si>
  <si>
    <t>130-67357-8</t>
  </si>
  <si>
    <t>123-01355-8</t>
  </si>
  <si>
    <t>402-00797-8</t>
  </si>
  <si>
    <t>130-41560-9</t>
  </si>
  <si>
    <t>101-03373-8</t>
  </si>
  <si>
    <t>130-79918-2</t>
  </si>
  <si>
    <t>002-0013782-6</t>
  </si>
  <si>
    <t>130-09307-5</t>
  </si>
  <si>
    <t>101-01112-2</t>
  </si>
  <si>
    <t>101-74393-1</t>
  </si>
  <si>
    <t>131-31359-2</t>
  </si>
  <si>
    <t>001-343310-6</t>
  </si>
  <si>
    <t>001-1201372-7</t>
  </si>
  <si>
    <t>130-96058-5</t>
  </si>
  <si>
    <t>131-06473-6</t>
  </si>
  <si>
    <t>130-23397-7</t>
  </si>
  <si>
    <t>001-102743-5</t>
  </si>
  <si>
    <t>132-28997-8</t>
  </si>
  <si>
    <t>131-19942-9</t>
  </si>
  <si>
    <t>130-95380-5</t>
  </si>
  <si>
    <t>130-055445-9</t>
  </si>
  <si>
    <t>130-98654-1</t>
  </si>
  <si>
    <t>132-25588-7</t>
  </si>
  <si>
    <t>130-10986-9</t>
  </si>
  <si>
    <t>130-85253-7</t>
  </si>
  <si>
    <t>131-20842-8</t>
  </si>
  <si>
    <t>101-56011-8</t>
  </si>
  <si>
    <t>130-55162-6</t>
  </si>
  <si>
    <t>101-72682-2</t>
  </si>
  <si>
    <t>130-44419-6</t>
  </si>
  <si>
    <t>130-68916-4</t>
  </si>
  <si>
    <t>132-18635-4</t>
  </si>
  <si>
    <t>101-19165-1</t>
  </si>
  <si>
    <t>130-27198-4</t>
  </si>
  <si>
    <t>001-0472750-8</t>
  </si>
  <si>
    <t>124-00603-1</t>
  </si>
  <si>
    <t>130-50955-7</t>
  </si>
  <si>
    <t>130-71888-1</t>
  </si>
  <si>
    <t>104-01619-1</t>
  </si>
  <si>
    <t>131-66638-8</t>
  </si>
  <si>
    <t>131-65244-1</t>
  </si>
  <si>
    <t>101-55906-3</t>
  </si>
  <si>
    <t>130-73468-2</t>
  </si>
  <si>
    <t>131-29235-6</t>
  </si>
  <si>
    <t>131-65728-1</t>
  </si>
  <si>
    <t>130-32932-1</t>
  </si>
  <si>
    <t>001-1077471-8</t>
  </si>
  <si>
    <t>131-67128-4</t>
  </si>
  <si>
    <t>131-10002-3</t>
  </si>
  <si>
    <t>130-16753-2</t>
  </si>
  <si>
    <t>101-84613-5</t>
  </si>
  <si>
    <t>101-61975-9</t>
  </si>
  <si>
    <t>130-81664-6</t>
  </si>
  <si>
    <t>401-700738-1</t>
  </si>
  <si>
    <t>132-52744-5</t>
  </si>
  <si>
    <t>130-14758-2</t>
  </si>
  <si>
    <t>001-0056628-0</t>
  </si>
  <si>
    <t>402-0047315-1</t>
  </si>
  <si>
    <t>130-75480-2</t>
  </si>
  <si>
    <t>131-39363-2</t>
  </si>
  <si>
    <t>132-54308-4</t>
  </si>
  <si>
    <t>130-29190-1</t>
  </si>
  <si>
    <t>130-04241-1</t>
  </si>
  <si>
    <t>130-17682-5</t>
  </si>
  <si>
    <t>131-74298-1</t>
  </si>
  <si>
    <t>101-69755-5</t>
  </si>
  <si>
    <t>430-04253-6</t>
  </si>
  <si>
    <t>401-00747-9</t>
  </si>
  <si>
    <t>416-00008-9</t>
  </si>
  <si>
    <t>402-00236-4</t>
  </si>
  <si>
    <t>402--00236-4</t>
  </si>
  <si>
    <t>430-04315-1</t>
  </si>
  <si>
    <t>423-00256-5</t>
  </si>
  <si>
    <t>131-34213-2</t>
  </si>
  <si>
    <t>130-80272-6</t>
  </si>
  <si>
    <t>131-62879-6</t>
  </si>
  <si>
    <t>312-1500-9</t>
  </si>
  <si>
    <t>131-51862-1</t>
  </si>
  <si>
    <t>130-19545-5</t>
  </si>
  <si>
    <t>130-91874-2</t>
  </si>
  <si>
    <t>401-03727-2</t>
  </si>
  <si>
    <t>400-105051-2</t>
  </si>
  <si>
    <t>101-82340-2</t>
  </si>
  <si>
    <t>123-000308-7</t>
  </si>
  <si>
    <t>101-19151-1</t>
  </si>
  <si>
    <t>001-02647906</t>
  </si>
  <si>
    <t>001-823402</t>
  </si>
  <si>
    <t>130-01589-9</t>
  </si>
  <si>
    <t>470-022118-9</t>
  </si>
  <si>
    <t>104-75356-1</t>
  </si>
  <si>
    <t>132-18503-1</t>
  </si>
  <si>
    <t>412-02042-9</t>
  </si>
  <si>
    <t>130-93725-7</t>
  </si>
  <si>
    <t>101-56415-6</t>
  </si>
  <si>
    <t>101-58251-2</t>
  </si>
  <si>
    <t>130-59829-2</t>
  </si>
  <si>
    <t>131-04386-2</t>
  </si>
  <si>
    <t>131-15578-2</t>
  </si>
  <si>
    <t>101-16901-1</t>
  </si>
  <si>
    <t>101-00154-2</t>
  </si>
  <si>
    <t>131-01373-2</t>
  </si>
  <si>
    <t>130-84727-4</t>
  </si>
  <si>
    <t>130-96678-8</t>
  </si>
  <si>
    <t>405-05171-1</t>
  </si>
  <si>
    <t>402-00623-8</t>
  </si>
  <si>
    <t>130-99822-1</t>
  </si>
  <si>
    <t>130-19099-2</t>
  </si>
  <si>
    <t>900-026246-0</t>
  </si>
  <si>
    <t>130-26131-8</t>
  </si>
  <si>
    <t>001-127814-3</t>
  </si>
  <si>
    <t>132-46438-9</t>
  </si>
  <si>
    <t>130-65487-5</t>
  </si>
  <si>
    <t>101-74034-5</t>
  </si>
  <si>
    <t>101-7420-1</t>
  </si>
  <si>
    <t>130-85349-5</t>
  </si>
  <si>
    <t>501-34868-7</t>
  </si>
  <si>
    <t>131-44835-6</t>
  </si>
  <si>
    <t>130-91105-3</t>
  </si>
  <si>
    <t>132-36703-2</t>
  </si>
  <si>
    <t>131-80279-6</t>
  </si>
  <si>
    <t>101-59156-2</t>
  </si>
  <si>
    <t>001-1271814-3</t>
  </si>
  <si>
    <t>131-87163-1</t>
  </si>
  <si>
    <t>101-00356-1</t>
  </si>
  <si>
    <t>101-09837-6</t>
  </si>
  <si>
    <t>101-01433-4</t>
  </si>
  <si>
    <t>101-10050-8</t>
  </si>
  <si>
    <t>132-23411-1</t>
  </si>
  <si>
    <t>001-0058963-9</t>
  </si>
  <si>
    <t>101-51708-5</t>
  </si>
  <si>
    <t>000-00735-6</t>
  </si>
  <si>
    <t>130-16870-9</t>
  </si>
  <si>
    <t>102-31726-7</t>
  </si>
  <si>
    <t>131-85953-4</t>
  </si>
  <si>
    <t>130-69109-6</t>
  </si>
  <si>
    <t>101-06208-8</t>
  </si>
  <si>
    <t>001-0199053-9</t>
  </si>
  <si>
    <t>430-02884-3</t>
  </si>
  <si>
    <t>001-0421390-5</t>
  </si>
  <si>
    <t>132-16585-3</t>
  </si>
  <si>
    <t>101-83463-3</t>
  </si>
  <si>
    <t>130-27082-1</t>
  </si>
  <si>
    <t>131-23839-4</t>
  </si>
  <si>
    <t>132-07692-3</t>
  </si>
  <si>
    <t>101-55494-2</t>
  </si>
  <si>
    <t>130-18385-6</t>
  </si>
  <si>
    <t>130-95017-2</t>
  </si>
  <si>
    <t>130-95386-4</t>
  </si>
  <si>
    <t>132-07429-7</t>
  </si>
  <si>
    <t>130-24715-3</t>
  </si>
  <si>
    <t>130-15139-3</t>
  </si>
  <si>
    <t>130-35891-5</t>
  </si>
  <si>
    <t>710-034967-4</t>
  </si>
  <si>
    <t>130-71093-7</t>
  </si>
  <si>
    <t>130-86119-6</t>
  </si>
  <si>
    <t>102-01822-7</t>
  </si>
  <si>
    <t>401-00745-2</t>
  </si>
  <si>
    <t>132-30819-2</t>
  </si>
  <si>
    <t>101-02579-4</t>
  </si>
  <si>
    <t>122-01122-6</t>
  </si>
  <si>
    <t>401-01829-2</t>
  </si>
  <si>
    <t>131-26074-8</t>
  </si>
  <si>
    <t>101-80841-1</t>
  </si>
  <si>
    <t>131-70806-4</t>
  </si>
  <si>
    <t>131-85558-1</t>
  </si>
  <si>
    <t>130-47891-2</t>
  </si>
  <si>
    <t>130-74116-6</t>
  </si>
  <si>
    <t>130-20025-4</t>
  </si>
  <si>
    <t>131-21502-5</t>
  </si>
  <si>
    <t>130-72110-6</t>
  </si>
  <si>
    <t>130-24262-3</t>
  </si>
  <si>
    <t>132-24861-9</t>
  </si>
  <si>
    <t>131-14897-2</t>
  </si>
  <si>
    <t>130-79531-2</t>
  </si>
  <si>
    <t>130-79213-5</t>
  </si>
  <si>
    <t>B1500055072</t>
  </si>
  <si>
    <t>B1500001157</t>
  </si>
  <si>
    <t>E450000000008</t>
  </si>
  <si>
    <t>B1500000322</t>
  </si>
  <si>
    <t>B1500001186</t>
  </si>
  <si>
    <t>E450000000019</t>
  </si>
  <si>
    <t>B1500001126</t>
  </si>
  <si>
    <t>E450000000017</t>
  </si>
  <si>
    <t>B1500001134</t>
  </si>
  <si>
    <t>B1500001133</t>
  </si>
  <si>
    <t>CODIFICACION CATALOGO</t>
  </si>
  <si>
    <t>B1500001216</t>
  </si>
  <si>
    <t>B1500055473</t>
  </si>
  <si>
    <t>B1500001137</t>
  </si>
  <si>
    <t>B1500001138</t>
  </si>
  <si>
    <t>E450000000021</t>
  </si>
  <si>
    <t>CCC-LPN-2024-0011</t>
  </si>
  <si>
    <t>B1500001241</t>
  </si>
  <si>
    <t>E450000000062</t>
  </si>
  <si>
    <t>INDUSTRIAS SALDIAZ SRL</t>
  </si>
  <si>
    <t>RENKEI GROUP SRL</t>
  </si>
  <si>
    <t>B1500001307</t>
  </si>
  <si>
    <t>E450000000084</t>
  </si>
  <si>
    <t>PROCESADORA DE AGUA LAS RIBERAS</t>
  </si>
  <si>
    <t>132-81003-1</t>
  </si>
  <si>
    <t>E450000000071</t>
  </si>
  <si>
    <t>B1500000199</t>
  </si>
  <si>
    <t>E450000000074</t>
  </si>
  <si>
    <t>B1500001356</t>
  </si>
  <si>
    <t>E450000000079</t>
  </si>
  <si>
    <t>CCC-LPN-2025-0002</t>
  </si>
  <si>
    <t>VOR EXPORTATION BUSINESS SRL</t>
  </si>
  <si>
    <t xml:space="preserve">ANA HILDA RIVAS DE PEREZ </t>
  </si>
  <si>
    <t>PANIFICADORA BARAHONA, SRL</t>
  </si>
  <si>
    <t>13253327-5</t>
  </si>
  <si>
    <t>077-0000243-4</t>
  </si>
  <si>
    <t>NELSON GEOVANNY AQUINO BAEZ</t>
  </si>
  <si>
    <t>B1500001462</t>
  </si>
  <si>
    <t>CCC-LPN-2024-0010</t>
  </si>
  <si>
    <t>130-86749-6</t>
  </si>
  <si>
    <t>BELTRE &amp; MARTINEZ LUNCH SRL</t>
  </si>
  <si>
    <t>130-86106-4</t>
  </si>
  <si>
    <t>E450000019388</t>
  </si>
  <si>
    <t>E450000004197</t>
  </si>
  <si>
    <t>E450000000091</t>
  </si>
  <si>
    <t>E450000004228</t>
  </si>
  <si>
    <t>E450000000123</t>
  </si>
  <si>
    <t>E450000000124</t>
  </si>
  <si>
    <t>B1500000383</t>
  </si>
  <si>
    <t>INVERSIONES MEREJO LOPEZ, SRL</t>
  </si>
  <si>
    <t>CCC-LPN-2024-0009</t>
  </si>
  <si>
    <t>CCC-LPN-2025-0001</t>
  </si>
  <si>
    <t>CCC-LPN-2025-0010</t>
  </si>
  <si>
    <t>132-93990-5</t>
  </si>
  <si>
    <t>132-26780-1</t>
  </si>
  <si>
    <t>CCC-LPN-2025-0008</t>
  </si>
  <si>
    <t>MAE-PEEN-2025-0001</t>
  </si>
  <si>
    <t>ELECTRODOMESTICOS</t>
  </si>
  <si>
    <t>131-06446-9</t>
  </si>
  <si>
    <t>CCC-LPN-2025-0007</t>
  </si>
  <si>
    <t>ROMENT, SRL</t>
  </si>
  <si>
    <t>INVERSIONES YANG, SRL</t>
  </si>
  <si>
    <t>132-70116-1</t>
  </si>
  <si>
    <t>MEDITERRANEO INVESTMENTS GROUP, SRL</t>
  </si>
  <si>
    <t>132-43077-8</t>
  </si>
  <si>
    <t>CCC-CP-2023-0004</t>
  </si>
  <si>
    <t>JEANTY CONSTRUCTORA Y ASOCIADOS, SRL</t>
  </si>
  <si>
    <t>HABILITACION Y REMODELACION DE LOCALES</t>
  </si>
  <si>
    <t>430-00441-3</t>
  </si>
  <si>
    <t>INSTITUTO NACIONAL DE LA UVA</t>
  </si>
  <si>
    <t>210-14</t>
  </si>
  <si>
    <t>SERVICIOS DISEÑOS Y MATERIALES M&amp;A (SERDIMAT)SRL.</t>
  </si>
  <si>
    <t>CENTRO DE MANTENIMIENTO EL CLIC</t>
  </si>
  <si>
    <t>DI PART PARTES Y MECANICA DIESEL</t>
  </si>
  <si>
    <t>210-15</t>
  </si>
  <si>
    <t>E450000001626</t>
  </si>
  <si>
    <t>B1500004022</t>
  </si>
  <si>
    <t>E450000021097</t>
  </si>
  <si>
    <t>E450000020729</t>
  </si>
  <si>
    <t>E450000021127</t>
  </si>
  <si>
    <t>E450000004309</t>
  </si>
  <si>
    <t>B1500055021</t>
  </si>
  <si>
    <t>B1500055208</t>
  </si>
  <si>
    <t>B1500055448</t>
  </si>
  <si>
    <t>B1500055557</t>
  </si>
  <si>
    <t>B1500055767</t>
  </si>
  <si>
    <t>B1500055878</t>
  </si>
  <si>
    <t>B1500056089</t>
  </si>
  <si>
    <t>E450000000003</t>
  </si>
  <si>
    <t>E450000003865</t>
  </si>
  <si>
    <t>E450000004045</t>
  </si>
  <si>
    <t>B1500054471</t>
  </si>
  <si>
    <t>E450000003533</t>
  </si>
  <si>
    <t>E450000001033</t>
  </si>
  <si>
    <t>E450000009433</t>
  </si>
  <si>
    <t>E450000009887</t>
  </si>
  <si>
    <t>AGUA CRYSTAL S A</t>
  </si>
  <si>
    <t>JARDIN ILUSIONES SRL</t>
  </si>
  <si>
    <t>ALTICE</t>
  </si>
  <si>
    <t>SUED &amp; FARGESA SRL</t>
  </si>
  <si>
    <t>IMEQ DOMINICANA SRL</t>
  </si>
  <si>
    <t>SANTO DOMINGO MOTORS COMPANY S.A</t>
  </si>
  <si>
    <t>SIGMA PETROLEUM CORPORATION</t>
  </si>
  <si>
    <t>FARACH, S.A</t>
  </si>
  <si>
    <t>SEGUROS RESERVAS</t>
  </si>
  <si>
    <t>DIRECCIÓN DE ASISTENCIA SOCIAL Y ALIMENTACIÓN COMUNITARIA (DASAC)</t>
  </si>
  <si>
    <t>E450000006811</t>
  </si>
  <si>
    <t>B1500000096</t>
  </si>
  <si>
    <t>E450000000005</t>
  </si>
  <si>
    <t>E450000085073</t>
  </si>
  <si>
    <t>E450000085075</t>
  </si>
  <si>
    <t>E450000091809</t>
  </si>
  <si>
    <t>E450000091811</t>
  </si>
  <si>
    <t>E450000091812</t>
  </si>
  <si>
    <t>E450000085076</t>
  </si>
  <si>
    <t>E450000104912</t>
  </si>
  <si>
    <t>E450000091810</t>
  </si>
  <si>
    <t>E450000006097</t>
  </si>
  <si>
    <t>E450000006610</t>
  </si>
  <si>
    <t>E450000085074</t>
  </si>
  <si>
    <t>B1500001518</t>
  </si>
  <si>
    <t>B1500001546</t>
  </si>
  <si>
    <t>E450000021312</t>
  </si>
  <si>
    <t>E450000023254</t>
  </si>
  <si>
    <t>B1500002609</t>
  </si>
  <si>
    <t>B1500004054</t>
  </si>
  <si>
    <t>B1500004094</t>
  </si>
  <si>
    <t>E450000091813</t>
  </si>
  <si>
    <t>E450000085077</t>
  </si>
  <si>
    <t>B1500008996</t>
  </si>
  <si>
    <t>B1500008997</t>
  </si>
  <si>
    <t>E450000024594</t>
  </si>
  <si>
    <t>E450000000004</t>
  </si>
  <si>
    <t>E450000000002</t>
  </si>
  <si>
    <t>E450000099202</t>
  </si>
  <si>
    <t>E450000000494</t>
  </si>
  <si>
    <t>E450000000018</t>
  </si>
  <si>
    <t>E450000000041</t>
  </si>
  <si>
    <t>B1500000159</t>
  </si>
  <si>
    <t>E450000101375</t>
  </si>
  <si>
    <t>E450000098835</t>
  </si>
  <si>
    <t>B1500000161</t>
  </si>
  <si>
    <t>B1500000065</t>
  </si>
  <si>
    <t>E450000000493</t>
  </si>
  <si>
    <t>E450000000106</t>
  </si>
  <si>
    <t>E450000100501</t>
  </si>
  <si>
    <t>B1500000218</t>
  </si>
  <si>
    <t>E450000001047</t>
  </si>
  <si>
    <t>B1500000157</t>
  </si>
  <si>
    <t>B1500000057</t>
  </si>
  <si>
    <t>E450000000489</t>
  </si>
  <si>
    <t>E450000000492</t>
  </si>
  <si>
    <t>B1500000318</t>
  </si>
  <si>
    <t>B1500000235</t>
  </si>
  <si>
    <t>B1500000154</t>
  </si>
  <si>
    <t>B1500000156</t>
  </si>
  <si>
    <t>B1500000349</t>
  </si>
  <si>
    <t>B1500000155</t>
  </si>
  <si>
    <t>E450000000036</t>
  </si>
  <si>
    <t>B1500000160</t>
  </si>
  <si>
    <t>E450000000033</t>
  </si>
  <si>
    <t>B1500000226</t>
  </si>
  <si>
    <t>B1500000056</t>
  </si>
  <si>
    <t>B1500000055</t>
  </si>
  <si>
    <t>B1500000039</t>
  </si>
  <si>
    <t>B1500000046</t>
  </si>
  <si>
    <t>B1500000350</t>
  </si>
  <si>
    <t>E450000000037</t>
  </si>
  <si>
    <t>E450000000205</t>
  </si>
  <si>
    <t>E450000000206</t>
  </si>
  <si>
    <t>E450000000006</t>
  </si>
  <si>
    <t>B1500000351</t>
  </si>
  <si>
    <t>B1500000306</t>
  </si>
  <si>
    <t>B1500000517</t>
  </si>
  <si>
    <t>B1500001982</t>
  </si>
  <si>
    <t>B1500000509</t>
  </si>
  <si>
    <t>B1500000010</t>
  </si>
  <si>
    <t>E450000000141</t>
  </si>
  <si>
    <t>B1500000382</t>
  </si>
  <si>
    <t>E450000000140</t>
  </si>
  <si>
    <t>B1500000204</t>
  </si>
  <si>
    <t>E450000000139</t>
  </si>
  <si>
    <t>E450000015593</t>
  </si>
  <si>
    <t>B1500001983</t>
  </si>
  <si>
    <t>E450000000155</t>
  </si>
  <si>
    <t>E450000000157</t>
  </si>
  <si>
    <t>E450000000156</t>
  </si>
  <si>
    <t>E450000000158</t>
  </si>
  <si>
    <t>E450000000108</t>
  </si>
  <si>
    <t>E450000000142</t>
  </si>
  <si>
    <t>E450000000109</t>
  </si>
  <si>
    <t>E450000000159</t>
  </si>
  <si>
    <t>E450000000093</t>
  </si>
  <si>
    <t>E450000000020</t>
  </si>
  <si>
    <t>E450000000089</t>
  </si>
  <si>
    <t>B1500000162</t>
  </si>
  <si>
    <t>E450000000088</t>
  </si>
  <si>
    <t>E450000000090</t>
  </si>
  <si>
    <t>E450000093323</t>
  </si>
  <si>
    <t>E450000093324</t>
  </si>
  <si>
    <t>B1500000407</t>
  </si>
  <si>
    <t>E450000000007</t>
  </si>
  <si>
    <t>E450000000043</t>
  </si>
  <si>
    <t>E450000000014</t>
  </si>
  <si>
    <t>E450000000456</t>
  </si>
  <si>
    <t>E450000000490</t>
  </si>
  <si>
    <t>E450000000458</t>
  </si>
  <si>
    <t>E450000000455</t>
  </si>
  <si>
    <t>E450000000457</t>
  </si>
  <si>
    <t>E450000000491</t>
  </si>
  <si>
    <t>E450000000454</t>
  </si>
  <si>
    <t>E450000000094</t>
  </si>
  <si>
    <t>B1500002139</t>
  </si>
  <si>
    <t>B1500000022</t>
  </si>
  <si>
    <t>B1500000521</t>
  </si>
  <si>
    <t>B1500000042</t>
  </si>
  <si>
    <t>E450000000111</t>
  </si>
  <si>
    <t>B1500000356</t>
  </si>
  <si>
    <t>B1500000061</t>
  </si>
  <si>
    <t>B1500016318</t>
  </si>
  <si>
    <t>B1500016319</t>
  </si>
  <si>
    <t>B1500000165</t>
  </si>
  <si>
    <t>E450000000319</t>
  </si>
  <si>
    <t>B1500000164</t>
  </si>
  <si>
    <t>E450000011116</t>
  </si>
  <si>
    <t>B5100000205</t>
  </si>
  <si>
    <t>E450000011119</t>
  </si>
  <si>
    <t>E450000011129</t>
  </si>
  <si>
    <t>E450000000077</t>
  </si>
  <si>
    <t>E450000000163</t>
  </si>
  <si>
    <t>E450000000164</t>
  </si>
  <si>
    <t>E450000088112</t>
  </si>
  <si>
    <t>E450000067905</t>
  </si>
  <si>
    <t>E450000081416</t>
  </si>
  <si>
    <t>E450000081435</t>
  </si>
  <si>
    <t>E450000088123</t>
  </si>
  <si>
    <t>E450000088141</t>
  </si>
  <si>
    <t>E450000088142</t>
  </si>
  <si>
    <t>E450000088154</t>
  </si>
  <si>
    <t>E450000081434</t>
  </si>
  <si>
    <t>E450000081447</t>
  </si>
  <si>
    <t>E450000081433</t>
  </si>
  <si>
    <t>E450000088140</t>
  </si>
  <si>
    <t>E450000100954</t>
  </si>
  <si>
    <t>E450000107834</t>
  </si>
  <si>
    <t>E450000066014</t>
  </si>
  <si>
    <t>E450000081432</t>
  </si>
  <si>
    <t>E450000081431</t>
  </si>
  <si>
    <t>E450000088139</t>
  </si>
  <si>
    <t>E450000081415</t>
  </si>
  <si>
    <t>E450000088122</t>
  </si>
  <si>
    <t>E450000067567</t>
  </si>
  <si>
    <t>E450000081430</t>
  </si>
  <si>
    <t>E450000088138</t>
  </si>
  <si>
    <t>E450000088137</t>
  </si>
  <si>
    <t>E450000081429</t>
  </si>
  <si>
    <t>E450000067884</t>
  </si>
  <si>
    <t>E450000088153</t>
  </si>
  <si>
    <t>E450000088152</t>
  </si>
  <si>
    <t>E450000107768</t>
  </si>
  <si>
    <t>E450000081446</t>
  </si>
  <si>
    <t>E450000088151</t>
  </si>
  <si>
    <t>E450000081437</t>
  </si>
  <si>
    <t>E450000081445</t>
  </si>
  <si>
    <t>E450000081414</t>
  </si>
  <si>
    <t>E450000068984</t>
  </si>
  <si>
    <t>E450000088136</t>
  </si>
  <si>
    <t>E450000067746</t>
  </si>
  <si>
    <t>E450000088135</t>
  </si>
  <si>
    <t>E450000088121</t>
  </si>
  <si>
    <t>E450000081428</t>
  </si>
  <si>
    <t>E450000081444</t>
  </si>
  <si>
    <t>E450000106572</t>
  </si>
  <si>
    <t>E450000088134</t>
  </si>
  <si>
    <t>E450000067496</t>
  </si>
  <si>
    <t>E450000088116</t>
  </si>
  <si>
    <t>E450000106725</t>
  </si>
  <si>
    <t>E450000100839</t>
  </si>
  <si>
    <t>E450000081427</t>
  </si>
  <si>
    <t>E450000088133</t>
  </si>
  <si>
    <t>E450000081426</t>
  </si>
  <si>
    <t>E450000064903</t>
  </si>
  <si>
    <t>E450000113105</t>
  </si>
  <si>
    <t>E450000088132</t>
  </si>
  <si>
    <t>E450000081443</t>
  </si>
  <si>
    <t>E450000102948</t>
  </si>
  <si>
    <t>E450000109626</t>
  </si>
  <si>
    <t>E450000100852</t>
  </si>
  <si>
    <t>E450000081413</t>
  </si>
  <si>
    <t>E450000088120</t>
  </si>
  <si>
    <t>E450000081425</t>
  </si>
  <si>
    <t>E450000088150</t>
  </si>
  <si>
    <t>E450000081424</t>
  </si>
  <si>
    <t>E450000113188</t>
  </si>
  <si>
    <t>E450000107727</t>
  </si>
  <si>
    <t>E450000088144</t>
  </si>
  <si>
    <t>E450000081409</t>
  </si>
  <si>
    <t>E450000068569</t>
  </si>
  <si>
    <t>E450000106639</t>
  </si>
  <si>
    <t>E450000067708</t>
  </si>
  <si>
    <t>E450000100690</t>
  </si>
  <si>
    <t>E450000081410</t>
  </si>
  <si>
    <t>E450000107656</t>
  </si>
  <si>
    <t>E450000088131</t>
  </si>
  <si>
    <t>E450000088130</t>
  </si>
  <si>
    <t>E450000081442</t>
  </si>
  <si>
    <t>E450000088143</t>
  </si>
  <si>
    <t>E450000081423</t>
  </si>
  <si>
    <t>E450000111274</t>
  </si>
  <si>
    <t>E450000081436</t>
  </si>
  <si>
    <t>E450000081407</t>
  </si>
  <si>
    <t>E450000088149</t>
  </si>
  <si>
    <t>E450000081441</t>
  </si>
  <si>
    <t>E450000088117</t>
  </si>
  <si>
    <t>E450000088129</t>
  </si>
  <si>
    <t>E450000088113</t>
  </si>
  <si>
    <t>E450000066233</t>
  </si>
  <si>
    <t>E450000068133</t>
  </si>
  <si>
    <t>E450000104734</t>
  </si>
  <si>
    <t>E450000067665</t>
  </si>
  <si>
    <t>E450000100783</t>
  </si>
  <si>
    <t>E450000081404</t>
  </si>
  <si>
    <t>E450000088148</t>
  </si>
  <si>
    <t>E450000088114</t>
  </si>
  <si>
    <t>E450000088111</t>
  </si>
  <si>
    <t>E450000113088</t>
  </si>
  <si>
    <t>E450000111412</t>
  </si>
  <si>
    <t>E450000081422</t>
  </si>
  <si>
    <t>E450000088128</t>
  </si>
  <si>
    <t>E450000088127</t>
  </si>
  <si>
    <t>E450000081440</t>
  </si>
  <si>
    <t>E450000106790</t>
  </si>
  <si>
    <t>E450000081421</t>
  </si>
  <si>
    <t>E450000106568</t>
  </si>
  <si>
    <t>E450000088145</t>
  </si>
  <si>
    <t>E450000065600</t>
  </si>
  <si>
    <t>E450000814358</t>
  </si>
  <si>
    <t>E450000081408</t>
  </si>
  <si>
    <t>E450000088115</t>
  </si>
  <si>
    <t>E450000108653</t>
  </si>
  <si>
    <t>E450000088147</t>
  </si>
  <si>
    <t>E450000081420</t>
  </si>
  <si>
    <t>E450000066544</t>
  </si>
  <si>
    <t>E450000081417</t>
  </si>
  <si>
    <t>E450000088124</t>
  </si>
  <si>
    <t>E450000108122</t>
  </si>
  <si>
    <t>E450000088119</t>
  </si>
  <si>
    <t>E450000105696</t>
  </si>
  <si>
    <t>E450000081406</t>
  </si>
  <si>
    <t>E450000081405</t>
  </si>
  <si>
    <t>E450000110882</t>
  </si>
  <si>
    <t>E450000088109</t>
  </si>
  <si>
    <t>E450000108182</t>
  </si>
  <si>
    <t>E450000066366</t>
  </si>
  <si>
    <t>E450000067286</t>
  </si>
  <si>
    <t>E450000103230</t>
  </si>
  <si>
    <t>E450000109849</t>
  </si>
  <si>
    <t>E450000088118</t>
  </si>
  <si>
    <t>E450000101852</t>
  </si>
  <si>
    <t>E450000104347</t>
  </si>
  <si>
    <t>E450000111375</t>
  </si>
  <si>
    <t>E450000068708</t>
  </si>
  <si>
    <t>E450000081412</t>
  </si>
  <si>
    <t>E450000081411</t>
  </si>
  <si>
    <t>E450000088110</t>
  </si>
  <si>
    <t>E450000088126</t>
  </si>
  <si>
    <t>E450000101341</t>
  </si>
  <si>
    <t>E450000081403</t>
  </si>
  <si>
    <t>E450000110334</t>
  </si>
  <si>
    <t>E450000081402</t>
  </si>
  <si>
    <t>E450000081419</t>
  </si>
  <si>
    <t>E450000104877</t>
  </si>
  <si>
    <t>E450000103808</t>
  </si>
  <si>
    <t>E450000108700</t>
  </si>
  <si>
    <t>E450000109320</t>
  </si>
  <si>
    <t>E450000081418</t>
  </si>
  <si>
    <t>E450000109674</t>
  </si>
  <si>
    <t>E450000102658</t>
  </si>
  <si>
    <t>E450000101909</t>
  </si>
  <si>
    <t>E450000081401</t>
  </si>
  <si>
    <t>E450000103004</t>
  </si>
  <si>
    <t>E450000088125</t>
  </si>
  <si>
    <t>E450000088108</t>
  </si>
  <si>
    <t>E450000067624</t>
  </si>
  <si>
    <t>E450000067766</t>
  </si>
  <si>
    <t>E450000065935</t>
  </si>
  <si>
    <t>E450000066048</t>
  </si>
  <si>
    <t>E450000000010</t>
  </si>
  <si>
    <t>E450000000870</t>
  </si>
  <si>
    <t>B1500000358</t>
  </si>
  <si>
    <t>E450000000114</t>
  </si>
  <si>
    <t>E450000000049</t>
  </si>
  <si>
    <t>E450000000166</t>
  </si>
  <si>
    <t>E450000000167</t>
  </si>
  <si>
    <t>E450000104607</t>
  </si>
  <si>
    <t>E450000104143</t>
  </si>
  <si>
    <t>E450000103846</t>
  </si>
  <si>
    <t>E450000104338</t>
  </si>
  <si>
    <t>EDENORTE</t>
  </si>
  <si>
    <t>EDESUR</t>
  </si>
  <si>
    <t>AYUNTAMIENTO DE BARAHONA</t>
  </si>
  <si>
    <t>AYUNTAMIENTO MUNICIPAL DE MOCA</t>
  </si>
  <si>
    <t>COMPA#IA DOMINICANA DE TELEFONOS (CUENTA INTERNET MOVIL)</t>
  </si>
  <si>
    <t>HYS SERVICIOS DIVERSOS S.R.L.</t>
  </si>
  <si>
    <t>UNITED PETROLEUM GRUPO HAINA, SRL</t>
  </si>
  <si>
    <t>BINAX DOMINICANA</t>
  </si>
  <si>
    <t>BRISAS DEL MAR TRUCKING SRL</t>
  </si>
  <si>
    <t>ESTRELLA ROJA</t>
  </si>
  <si>
    <t>SUPLIGENSA, SRL</t>
  </si>
  <si>
    <t>EINAR INVERSIONES</t>
  </si>
  <si>
    <t>COMPA#IA DOMINICANA DE TELEFONOS (CUENTA FLOTA)</t>
  </si>
  <si>
    <t>MOLINOS VALLE DEL CIBAO, S.A.</t>
  </si>
  <si>
    <t>COMPA#IA DOMINICANA DE TELEFONOS (CUENTA CENTRAL TELEFONICA)</t>
  </si>
  <si>
    <t>M&amp;M CATERING Y MAS SRL</t>
  </si>
  <si>
    <t>H Y L S A</t>
  </si>
  <si>
    <t>CREDI MED, SRL</t>
  </si>
  <si>
    <t>IREVIS COMERCIAL, SRL.</t>
  </si>
  <si>
    <t>NEGOCIOS CABUMEN SRL</t>
  </si>
  <si>
    <t>M&amp;C RD</t>
  </si>
  <si>
    <t>PROCESADORA DE ARROZ MAO SRL</t>
  </si>
  <si>
    <t>PRIMEN DISTRIBUIDORA SRL</t>
  </si>
  <si>
    <t>YINDA IMPORT SRL</t>
  </si>
  <si>
    <t>AFREZO, SRL</t>
  </si>
  <si>
    <t>RAYAMEL GROUP SRL</t>
  </si>
  <si>
    <t>ACOLLADO TODO VENTAS Y SERVICIOS E.I.R.L.</t>
  </si>
  <si>
    <t>OFICINA UNIVERSAL, S. A.</t>
  </si>
  <si>
    <t>DISTRIBUIDORA BETHESDA SRL</t>
  </si>
  <si>
    <t>INVERSIONES DLP, SRL</t>
  </si>
  <si>
    <t>PEDRO GONZALEZ COMERCIAL, SRL</t>
  </si>
  <si>
    <t>AGROPECUARIA JOCHY POLANCO SRL</t>
  </si>
  <si>
    <t>MEDITERRANEO INVESTMENTS SRL</t>
  </si>
  <si>
    <t>ROBERTO MENDEZ DE LOS SANTOS</t>
  </si>
  <si>
    <t>PLAZA LAMA</t>
  </si>
  <si>
    <t>PANIFICADORA OZAMA S R L</t>
  </si>
  <si>
    <t>CREATIVE SOLUTIONS SANCHEZ PERALTA SRL</t>
  </si>
  <si>
    <t>PROAGRO DOMINICANA/CESION DE CREDITO</t>
  </si>
  <si>
    <t>IMPORTADORA COAV SRL</t>
  </si>
  <si>
    <t>PANADERIA ALFONSO, SRL</t>
  </si>
  <si>
    <t>INVERSIONES YANG, S.R.L.</t>
  </si>
  <si>
    <t>CELNA ENTERPRISES, SRL</t>
  </si>
  <si>
    <t>INTERSEAS DOMINICANA SRL</t>
  </si>
  <si>
    <t>ANTELO DOMINICANA SRL</t>
  </si>
  <si>
    <t>IMPRESOS BEATO SRL</t>
  </si>
  <si>
    <t>ASPADOM SRL</t>
  </si>
  <si>
    <t>MARTINEZ TORRES TRAVELING SRL</t>
  </si>
  <si>
    <t>AGGIELAND</t>
  </si>
  <si>
    <t>CONSTRUCTORA MOREL ARIAS SRL</t>
  </si>
  <si>
    <t>CORAAVEGA</t>
  </si>
  <si>
    <t>SUPLIMADE COMERCIAL</t>
  </si>
  <si>
    <t>HERMOSILLO COMERCIAL S.R.L.</t>
  </si>
  <si>
    <t>EDEESTE</t>
  </si>
  <si>
    <t>LORIE LIMITED SRL</t>
  </si>
  <si>
    <t>JUAN LORENZO GONZALEZ</t>
  </si>
  <si>
    <t>CONSORCIO DE TARJETAS DOMINICANAS</t>
  </si>
  <si>
    <t>COMPAÑIA DOMINICANA DE TELEFONOS (GPS)</t>
  </si>
  <si>
    <t>B1500000019</t>
  </si>
  <si>
    <t>B1500000177</t>
  </si>
  <si>
    <t>B1500000918</t>
  </si>
  <si>
    <t>B1500000919</t>
  </si>
  <si>
    <t>LOURDES MARGARITA UPIA BONET</t>
  </si>
  <si>
    <t>TITO SEGURA</t>
  </si>
  <si>
    <t>NANCIS MARIA COMAS GERONIMO</t>
  </si>
  <si>
    <t>JANEIRO JOSE MOREL GRULLON</t>
  </si>
  <si>
    <t>PATRONATO LA NUEVA BARQUITA</t>
  </si>
  <si>
    <t>MARIA SIERRA MENDEZ</t>
  </si>
  <si>
    <t>ENERGIA ELECTRICA</t>
  </si>
  <si>
    <t>101-00157-7</t>
  </si>
  <si>
    <t>CENTRAL TELEFONICA</t>
  </si>
  <si>
    <t>132-32183-9</t>
  </si>
  <si>
    <t>131-77862-3</t>
  </si>
  <si>
    <t>130-16457-6</t>
  </si>
  <si>
    <t>101-77796-6</t>
  </si>
  <si>
    <t>131-51178-3</t>
  </si>
  <si>
    <t>132-74563-9</t>
  </si>
  <si>
    <t>430-21379-9</t>
  </si>
  <si>
    <t>130-07102-2</t>
  </si>
  <si>
    <t xml:space="preserve"> 2.3.7.1.02</t>
  </si>
  <si>
    <t>2.2.5.1.01</t>
  </si>
  <si>
    <t>430-09329-7</t>
  </si>
  <si>
    <t>AGUA POTABLE</t>
  </si>
  <si>
    <t>2.2.1.7.01</t>
  </si>
  <si>
    <t>406-00010-9</t>
  </si>
  <si>
    <t>2.2.1.8. 01</t>
  </si>
  <si>
    <t>02-0005292-7</t>
  </si>
  <si>
    <t>010-0098078-7</t>
  </si>
  <si>
    <t>2.3.1.1.01</t>
  </si>
  <si>
    <t>101-17111-1</t>
  </si>
  <si>
    <t>1-30-46227-5</t>
  </si>
  <si>
    <t>ARTICULOS DE OFICINA (PLAN SOCIAL)</t>
  </si>
  <si>
    <t> 130-56055-2</t>
  </si>
  <si>
    <t>1-0232609-6</t>
  </si>
  <si>
    <t>1-31-40622-1</t>
  </si>
  <si>
    <t>101-14869-1</t>
  </si>
  <si>
    <t>LLANTAS Y NEUMATICOS</t>
  </si>
  <si>
    <t>2.3.5.3.01</t>
  </si>
  <si>
    <t>1-32-02289-2</t>
  </si>
  <si>
    <t>130-77789-6</t>
  </si>
  <si>
    <t>BLOQUES DE RECETARIO (PLAN SOCIAL)</t>
  </si>
  <si>
    <t>220-004569-4</t>
  </si>
  <si>
    <t>SERVICIOS DE NOTARIZACION</t>
  </si>
  <si>
    <t>131-649933-9</t>
  </si>
  <si>
    <t>2.3.9.2.01</t>
  </si>
  <si>
    <t>2.2.8.7.02</t>
  </si>
  <si>
    <t>2.6.2.1.01</t>
  </si>
  <si>
    <t>EQUIPOS, Y APARATOS AUDIVISUALES</t>
  </si>
  <si>
    <t/>
  </si>
  <si>
    <t>Fecha</t>
  </si>
  <si>
    <t>Documento</t>
  </si>
  <si>
    <t>Detalle/Concepto</t>
  </si>
  <si>
    <t>Debito</t>
  </si>
  <si>
    <t>Credito</t>
  </si>
  <si>
    <t>Balance</t>
  </si>
  <si>
    <t>01/03/2026</t>
  </si>
  <si>
    <t>FT-0406-B1500002314</t>
  </si>
  <si>
    <t>0406-AYUNTAMIENTO MUNICIPAL DE LOS ALCARRIZOS (AMA)</t>
  </si>
  <si>
    <t>FT-0097-E450000025186</t>
  </si>
  <si>
    <t>0097-CAASD</t>
  </si>
  <si>
    <t>FT-0095-E450000007311</t>
  </si>
  <si>
    <t>0095-INAPA</t>
  </si>
  <si>
    <t>FT-1754-E450000000512</t>
  </si>
  <si>
    <t>1754-UNITED PETROLEUM GRUPO HAINA, SRL</t>
  </si>
  <si>
    <t>FT-1754-E450000000513</t>
  </si>
  <si>
    <t>02/03/2026</t>
  </si>
  <si>
    <t>FT-0675-B1500016426</t>
  </si>
  <si>
    <t>0675-CORAAVEGA</t>
  </si>
  <si>
    <t>FT-0406-B1500002257</t>
  </si>
  <si>
    <t>FT-0406-B1500002284</t>
  </si>
  <si>
    <t>FT-1663-B1500001574</t>
  </si>
  <si>
    <t xml:space="preserve">1663-AYUNTAMIENTO MUNICIPAL DE AZUA </t>
  </si>
  <si>
    <t>FT-0915-B1500004014</t>
  </si>
  <si>
    <t>0915-AYUNTAMIENTO MUNICIPAL DE MOCA</t>
  </si>
  <si>
    <t>FT-0834-B1500002559</t>
  </si>
  <si>
    <t xml:space="preserve">0834-AYUNTAMIENTO DE BARAHONA </t>
  </si>
  <si>
    <t>FT-0834-B1500002584</t>
  </si>
  <si>
    <t>FT-0093-E450000101878</t>
  </si>
  <si>
    <t>0093-COMPA#IA DOMINICANA DE TELEFONOS (CUENTA CENTRAL TELEFONICA)</t>
  </si>
  <si>
    <t>FT-1663-B1500001588</t>
  </si>
  <si>
    <t>FT-0675-B1500016464</t>
  </si>
  <si>
    <t>FT-0184-B1500008944</t>
  </si>
  <si>
    <t>0184-AYUNTAMIENTO MUNICIPIO DE SANTIAGO</t>
  </si>
  <si>
    <t>FT-0184-B1500008945</t>
  </si>
  <si>
    <t>FT-0184-B1500009054</t>
  </si>
  <si>
    <t>FT-0184-B1500009055</t>
  </si>
  <si>
    <t>FT-0095-E450000006110</t>
  </si>
  <si>
    <t>FT-1931-B1500000607</t>
  </si>
  <si>
    <t>1931-JOSE ALBERTO SILIE RAMIREZ</t>
  </si>
  <si>
    <t>FT-1931-B1500000609</t>
  </si>
  <si>
    <t>FT-1931-B1500000611</t>
  </si>
  <si>
    <t>FT-0831-E450000101509</t>
  </si>
  <si>
    <t>0831-COMPA#IA DOMINICANA DE TELEFONOS (CUENTA INTERNET MOVIL)</t>
  </si>
  <si>
    <t>FT-0830-E450000101481</t>
  </si>
  <si>
    <t>0830-COMPA#IA DOMINICANA DE TELEFONOS (CUENTA FLOTA)</t>
  </si>
  <si>
    <t>FT-1895-E4500000004552</t>
  </si>
  <si>
    <t>1895-AGUA CRYSTAL S A</t>
  </si>
  <si>
    <t>FT-0093-E450000101774</t>
  </si>
  <si>
    <t>FT-1522-E450000000452</t>
  </si>
  <si>
    <t>1522-INVERSIONES QTEK</t>
  </si>
  <si>
    <t>FT-0017-E450000000013</t>
  </si>
  <si>
    <t>0017-FACTORIA JOSE GALAN</t>
  </si>
  <si>
    <t>FT-0900-E450000000005</t>
  </si>
  <si>
    <t>0900-J. RAFAEL NU#EZ</t>
  </si>
  <si>
    <t>03/03/2026</t>
  </si>
  <si>
    <t>LB-100-620026</t>
  </si>
  <si>
    <t>LB-100-650026</t>
  </si>
  <si>
    <t>LB-100-660026</t>
  </si>
  <si>
    <t>&lt;&lt; NULO &gt;&gt;</t>
  </si>
  <si>
    <t>LB-100-710026</t>
  </si>
  <si>
    <t>FT-1723-E450000000015</t>
  </si>
  <si>
    <t>1723-NEGOCIOS CABUMEN SRL</t>
  </si>
  <si>
    <t>FT-1239-B1500000363</t>
  </si>
  <si>
    <t>1239-JM DISTRIBUCION</t>
  </si>
  <si>
    <t>FT-0752-B1500000102</t>
  </si>
  <si>
    <t>0752-COMERCIAL EL AGUILON, EIRL</t>
  </si>
  <si>
    <t>04/03/2026</t>
  </si>
  <si>
    <t>LB-100-700026</t>
  </si>
  <si>
    <t>LB-100-750026</t>
  </si>
  <si>
    <t>LB-100-760026</t>
  </si>
  <si>
    <t>LB-100-800026</t>
  </si>
  <si>
    <t>LB-100-820026</t>
  </si>
  <si>
    <t>LB-100-830026</t>
  </si>
  <si>
    <t>FT-1340-B1500000163</t>
  </si>
  <si>
    <t xml:space="preserve">1340-ESTRELLA ROJA </t>
  </si>
  <si>
    <t>FT-1923-B1500000029</t>
  </si>
  <si>
    <t>1923-DELICIAS DE TRIGO M&amp;M, SRL</t>
  </si>
  <si>
    <t>FT-1340-B1500000164</t>
  </si>
  <si>
    <t>05/03/2026</t>
  </si>
  <si>
    <t>LB-100-1020026</t>
  </si>
  <si>
    <t>FT-1725-E450000000169</t>
  </si>
  <si>
    <t>1725-IMPORTADORA COAV SRL</t>
  </si>
  <si>
    <t>FT-1873-B1500000065</t>
  </si>
  <si>
    <t>1873-VOR EXPORTATION BUSINESS SRL</t>
  </si>
  <si>
    <t>FT-1765-E450000000116</t>
  </si>
  <si>
    <t>1765-ROMENT SRL</t>
  </si>
  <si>
    <t>FT-1325-B1500000195</t>
  </si>
  <si>
    <t xml:space="preserve">1325-PADMASANA </t>
  </si>
  <si>
    <t>FT-1873-B1500000066</t>
  </si>
  <si>
    <t>FT-0080-E450000000085</t>
  </si>
  <si>
    <t>0080-HERMOSILLO COMERCIAL S.R.L.</t>
  </si>
  <si>
    <t>FT-1890-E450000001005</t>
  </si>
  <si>
    <t>1890-P A  CATERING SRL</t>
  </si>
  <si>
    <t>06/03/2026</t>
  </si>
  <si>
    <t>FT-1239-B1500000362</t>
  </si>
  <si>
    <t>FT-1832-B1500000117</t>
  </si>
  <si>
    <t>1832-AGROPECUARIA JOCHY POLANCO SRL</t>
  </si>
  <si>
    <t>FT-0890-B1500000098</t>
  </si>
  <si>
    <t>0890-INESPRE</t>
  </si>
  <si>
    <t>07/03/2026</t>
  </si>
  <si>
    <t>FT-0915-B1500004122</t>
  </si>
  <si>
    <t>09/03/2026</t>
  </si>
  <si>
    <t>LB-100-1110026</t>
  </si>
  <si>
    <t>LB-100-1170026</t>
  </si>
  <si>
    <t>LB-100-1200026</t>
  </si>
  <si>
    <t>FT-1526-E450000000056</t>
  </si>
  <si>
    <t>1526-M&amp;C RD</t>
  </si>
  <si>
    <t>FT-1340-B1500000165</t>
  </si>
  <si>
    <t>10/03/2026</t>
  </si>
  <si>
    <t>LB-100-1280026</t>
  </si>
  <si>
    <t>FT-1807-E450000000094</t>
  </si>
  <si>
    <t>1807-INTERSEAS DOMINICANA SRL</t>
  </si>
  <si>
    <t>FT-1700-B1500000167</t>
  </si>
  <si>
    <t>1700-ANTELO DOMINICANA SRL</t>
  </si>
  <si>
    <t>FT-1489-B1500000026</t>
  </si>
  <si>
    <t xml:space="preserve">1489-EINAR INVERSIONES </t>
  </si>
  <si>
    <t>11/03/2026</t>
  </si>
  <si>
    <t>LB-100-1470026</t>
  </si>
  <si>
    <t>FT-1925-B1500000374</t>
  </si>
  <si>
    <t>1925-JCP SERVICIOS DE PROTECCION CONTRA INCENDIOS SRL</t>
  </si>
  <si>
    <t>FT-1754-E450000000511</t>
  </si>
  <si>
    <t>FT-1671-B1500000108</t>
  </si>
  <si>
    <t>1671-W MERCEDES COMPANY SRL</t>
  </si>
  <si>
    <t>12/03/2026</t>
  </si>
  <si>
    <t>AJ-0870-1</t>
  </si>
  <si>
    <t>REG S/ITBIS</t>
  </si>
  <si>
    <t>LB-100-1510026</t>
  </si>
  <si>
    <t>FT-1916-E450000021097</t>
  </si>
  <si>
    <t>1916-ALTICE FLOTA</t>
  </si>
  <si>
    <t>FT-0870-E450000021127</t>
  </si>
  <si>
    <t>0870-ALTICE</t>
  </si>
  <si>
    <t>FT-1893-B1500000097</t>
  </si>
  <si>
    <t>1893-BRISAS DEL MAR TRUCKING SRL</t>
  </si>
  <si>
    <t>FT-1924-B1500000298</t>
  </si>
  <si>
    <t>1924-GESTORA DE REPUESTOS DANNY Y LUIS SRL</t>
  </si>
  <si>
    <t>FT-1340-B1500000169</t>
  </si>
  <si>
    <t>FT-1340-B1500000170</t>
  </si>
  <si>
    <t>FT-0589-E450000001266</t>
  </si>
  <si>
    <t>0589-COMPU-OFFICE DOMINICANA, SRL.</t>
  </si>
  <si>
    <t>FT-1340-B1500000167</t>
  </si>
  <si>
    <t>FT-1765-E450000000117</t>
  </si>
  <si>
    <t>FT-1340-B1500000168</t>
  </si>
  <si>
    <t>13/03/2026</t>
  </si>
  <si>
    <t>LB-100-1750026</t>
  </si>
  <si>
    <t>ALTICE CENTRAL</t>
  </si>
  <si>
    <t>LB-100-2080026</t>
  </si>
  <si>
    <t>ALTICE FLOTA</t>
  </si>
  <si>
    <t>FT-1239-B1500000364</t>
  </si>
  <si>
    <t>FT-1754-E450000000514</t>
  </si>
  <si>
    <t>FT-1606-B1500000281</t>
  </si>
  <si>
    <t>1606-PANADERIA ALFONSO, SRL</t>
  </si>
  <si>
    <t>FT-1340-B1500000171</t>
  </si>
  <si>
    <t>FT-0890-B1500000097</t>
  </si>
  <si>
    <t>16/03/2026</t>
  </si>
  <si>
    <t>LB-100-2580026</t>
  </si>
  <si>
    <t>FT-0631-B1500000527</t>
  </si>
  <si>
    <t>0631-NEOAGRO SRL</t>
  </si>
  <si>
    <t>FT-1469-B1500000196</t>
  </si>
  <si>
    <t>1469-SUSANA FERRERA OZUNA DE DURAN</t>
  </si>
  <si>
    <t>FT-1723-E450000000016</t>
  </si>
  <si>
    <t>FT-1799-E450000000096</t>
  </si>
  <si>
    <t>1799-ASPADOM SRL</t>
  </si>
  <si>
    <t>FT-1761-B1500000032</t>
  </si>
  <si>
    <t>1761-HYS SERVICIOS DIVERSOS S.R.L.</t>
  </si>
  <si>
    <t>FT-1761-B1500000033</t>
  </si>
  <si>
    <t>FT-1873-B1500000067</t>
  </si>
  <si>
    <t>FT-1659-B1500000123</t>
  </si>
  <si>
    <t>1659-AFREZO, SRL</t>
  </si>
  <si>
    <t>FT-1873-B1500000068</t>
  </si>
  <si>
    <t>FT-0080-E450000000086</t>
  </si>
  <si>
    <t>FT-0129-E450000000008</t>
  </si>
  <si>
    <t>0129-BRIQUETAS NACIONALES, C. X A.</t>
  </si>
  <si>
    <t>17/03/2026</t>
  </si>
  <si>
    <t>LB-100-2700026</t>
  </si>
  <si>
    <t>LB-100-2710026</t>
  </si>
  <si>
    <t>LB-100-2750026</t>
  </si>
  <si>
    <t>LB-100-2770026</t>
  </si>
  <si>
    <t>LB-100-2840026</t>
  </si>
  <si>
    <t>LB-100-2860026</t>
  </si>
  <si>
    <t>LB-100-2890026</t>
  </si>
  <si>
    <t>LB-100-2920026</t>
  </si>
  <si>
    <t>LB-100-2960026</t>
  </si>
  <si>
    <t>LB-100-3100026</t>
  </si>
  <si>
    <t xml:space="preserve">ESTRELLA ROJA </t>
  </si>
  <si>
    <t>LB-100-3120026</t>
  </si>
  <si>
    <t>LB-100-3180026</t>
  </si>
  <si>
    <t>LB-100-3210026</t>
  </si>
  <si>
    <t xml:space="preserve">EINAR INVERSIONES </t>
  </si>
  <si>
    <t>FT-1853-B1500000081</t>
  </si>
  <si>
    <t>1853-ELPIDIO RHADAMES AGUILERA MARTINEZ</t>
  </si>
  <si>
    <t>FT-1489-B1500000027</t>
  </si>
  <si>
    <t>FT-1659-B1500000124</t>
  </si>
  <si>
    <t>FT-1934-E450000006579</t>
  </si>
  <si>
    <t>1934-PETROMOVIL S A</t>
  </si>
  <si>
    <t>FT-1934-E450000006764</t>
  </si>
  <si>
    <t>FT-1934-E450000006576</t>
  </si>
  <si>
    <t>18/03/2026</t>
  </si>
  <si>
    <t>LB-100-3450026</t>
  </si>
  <si>
    <t>LB-100-3490026</t>
  </si>
  <si>
    <t>PANIFICADORA MACIEL, SRL</t>
  </si>
  <si>
    <t>LB-100-3510026</t>
  </si>
  <si>
    <t>LB-100-3530026</t>
  </si>
  <si>
    <t>LB-100-3560026</t>
  </si>
  <si>
    <t>NC-1878-3</t>
  </si>
  <si>
    <t>PANIF OZAMA FT102</t>
  </si>
  <si>
    <t>FT-1700-B1500000160</t>
  </si>
  <si>
    <t>FT-1340-B1500000172</t>
  </si>
  <si>
    <t>19/03/2026</t>
  </si>
  <si>
    <t>AJ-1846-2</t>
  </si>
  <si>
    <t xml:space="preserve">REG S/ITBIS </t>
  </si>
  <si>
    <t>CK-100-430</t>
  </si>
  <si>
    <t>LB-023-434</t>
  </si>
  <si>
    <t>LB-100-3670026</t>
  </si>
  <si>
    <t>LB-100-37100026</t>
  </si>
  <si>
    <t>LB-100-3710026</t>
  </si>
  <si>
    <t>LB-100-3770026</t>
  </si>
  <si>
    <t>LB-100-3810026</t>
  </si>
  <si>
    <t>LB-100-3830026</t>
  </si>
  <si>
    <t>LB-100-3870026</t>
  </si>
  <si>
    <t>LB-100-3900026</t>
  </si>
  <si>
    <t>LB-100-3930026</t>
  </si>
  <si>
    <t>DELICIAS DE TRIGO M&amp;M, SRL</t>
  </si>
  <si>
    <t>LB-100-3950026</t>
  </si>
  <si>
    <t>LB-100-3980026</t>
  </si>
  <si>
    <t>LB-100-4010026</t>
  </si>
  <si>
    <t>LB-100-4040026</t>
  </si>
  <si>
    <t>LB-100-4070026</t>
  </si>
  <si>
    <t>LB-100-4170026</t>
  </si>
  <si>
    <t>LB-100-4220026</t>
  </si>
  <si>
    <t>LB-100-4300026</t>
  </si>
  <si>
    <t>LB-100-4350026</t>
  </si>
  <si>
    <t>SUSANA FERRERA OZUNA DE DURAN</t>
  </si>
  <si>
    <t>LB-100-4370026</t>
  </si>
  <si>
    <t>LB-100-4730026</t>
  </si>
  <si>
    <t>LB-5011-3770026</t>
  </si>
  <si>
    <t>LB-5011-3810026</t>
  </si>
  <si>
    <t>LB-5011-3870026</t>
  </si>
  <si>
    <t>LB-5011-3900026</t>
  </si>
  <si>
    <t>LB-5011-3950026</t>
  </si>
  <si>
    <t>LB-5011-3980026</t>
  </si>
  <si>
    <t>PROAGRO DOMINICANA</t>
  </si>
  <si>
    <t>LB-5011-4010026</t>
  </si>
  <si>
    <t>LB-5011-4040026</t>
  </si>
  <si>
    <t>LB-5011-4070026</t>
  </si>
  <si>
    <t>LB-5011-4170026</t>
  </si>
  <si>
    <t>LB-5011-4190026</t>
  </si>
  <si>
    <t>FT-0090-E450000072023</t>
  </si>
  <si>
    <t>0090-EDEESTE</t>
  </si>
  <si>
    <t>FT-0090-E450000066885</t>
  </si>
  <si>
    <t>FT-1494-B1500000387</t>
  </si>
  <si>
    <t>1494-PROCESADORA DE AGUA LAS RIBERAS</t>
  </si>
  <si>
    <t>FT-0090-E450000071207</t>
  </si>
  <si>
    <t>FT-0090-E450000065872</t>
  </si>
  <si>
    <t>FT-0090-E450000071301</t>
  </si>
  <si>
    <t>FT-0090-E450000068352</t>
  </si>
  <si>
    <t>FT-1621-E450000000010</t>
  </si>
  <si>
    <t>1621-PANIFICADORA BARAHONA, SRL</t>
  </si>
  <si>
    <t>20/03/2026</t>
  </si>
  <si>
    <t>LB-100-4430026</t>
  </si>
  <si>
    <t>LB-100-4440026</t>
  </si>
  <si>
    <t>LB-100-4510026</t>
  </si>
  <si>
    <t>LB-100-4560026</t>
  </si>
  <si>
    <t>LB-100-4620026</t>
  </si>
  <si>
    <t>LB-100-4700026</t>
  </si>
  <si>
    <t>LB-100-4770026</t>
  </si>
  <si>
    <t>LB-100-4780026</t>
  </si>
  <si>
    <t xml:space="preserve">AYUNTAMIENTO DE BARAHONA </t>
  </si>
  <si>
    <t>LB-100-4820026</t>
  </si>
  <si>
    <t>LB-100-4830026</t>
  </si>
  <si>
    <t>LB-100-4840026</t>
  </si>
  <si>
    <t>LB-100-4860026</t>
  </si>
  <si>
    <t>LB-100-488</t>
  </si>
  <si>
    <t>LB-100-4900026</t>
  </si>
  <si>
    <t>LB-100-4940026</t>
  </si>
  <si>
    <t>LB-100-4960026</t>
  </si>
  <si>
    <t>LB-100-5020026</t>
  </si>
  <si>
    <t>LUCINIO DILON GARCIA</t>
  </si>
  <si>
    <t>LB-100-5050026</t>
  </si>
  <si>
    <t>LB-100-590026</t>
  </si>
  <si>
    <t>LB-100-8430026</t>
  </si>
  <si>
    <t>FT-1469-B1500000197</t>
  </si>
  <si>
    <t>FT-1749-B1500000497</t>
  </si>
  <si>
    <t>1749-MULTISERVICIOS F&amp;S, SRL</t>
  </si>
  <si>
    <t>FT-1832-B1500000118</t>
  </si>
  <si>
    <t>23/03/2026</t>
  </si>
  <si>
    <t>LB-100-5080026</t>
  </si>
  <si>
    <t>LB-100-5120026</t>
  </si>
  <si>
    <t>LB-100-5140026</t>
  </si>
  <si>
    <t>LB-100-5220026</t>
  </si>
  <si>
    <t>LB-100-5230026</t>
  </si>
  <si>
    <t>LB-100-5330026</t>
  </si>
  <si>
    <t>LB-100-5430026</t>
  </si>
  <si>
    <t>LB-100-5530026</t>
  </si>
  <si>
    <t>LB-100-5540026</t>
  </si>
  <si>
    <t>LB-100-5550026</t>
  </si>
  <si>
    <t>FT-1935-B1500006024</t>
  </si>
  <si>
    <t>1935-UNIQUE REPRESENTACIONES SRL</t>
  </si>
  <si>
    <t>FT-1902-B1500000324</t>
  </si>
  <si>
    <t>1902-IREVIS COMERCIAL, SRL.</t>
  </si>
  <si>
    <t>FT-0080-E450000000089</t>
  </si>
  <si>
    <t>FT-1799-E450000000083</t>
  </si>
  <si>
    <t>FT-1799-E450000000081</t>
  </si>
  <si>
    <t>FT-1799-E450000000084</t>
  </si>
  <si>
    <t>FT-1501-B1500000044</t>
  </si>
  <si>
    <t>1501-INVERSIONES MEREJO LOPEZ, SRL</t>
  </si>
  <si>
    <t>FT-1484-E450000000067</t>
  </si>
  <si>
    <t>1484-TINGLEY BUSINESS</t>
  </si>
  <si>
    <t>FT-0756-B1500000269</t>
  </si>
  <si>
    <t>0756-MULTISERVICIOS OCNAB, SRL</t>
  </si>
  <si>
    <t>FT-1799-E450000000085</t>
  </si>
  <si>
    <t>FT-1799-E450000000082</t>
  </si>
  <si>
    <t>FT-1484-E450000000066</t>
  </si>
  <si>
    <t>FT-1929-E450000000017</t>
  </si>
  <si>
    <t>1929-IMPORTADORA OTOMI SRL</t>
  </si>
  <si>
    <t>24/03/2026</t>
  </si>
  <si>
    <t>AJ-0248-4</t>
  </si>
  <si>
    <t>REG. S/ITBIS</t>
  </si>
  <si>
    <t>LB-100-5780026</t>
  </si>
  <si>
    <t>LB-100-5790026</t>
  </si>
  <si>
    <t>LB-100-5800026</t>
  </si>
  <si>
    <t>LB-100-5850026</t>
  </si>
  <si>
    <t>LB-100-5930026</t>
  </si>
  <si>
    <t>COMPU-OFFICE DOMINICANA, SRL.</t>
  </si>
  <si>
    <t>LB-100-5990026</t>
  </si>
  <si>
    <t>LB-100-6010026</t>
  </si>
  <si>
    <t>LB-100-6040026</t>
  </si>
  <si>
    <t>LB-100-6080026</t>
  </si>
  <si>
    <t>LB-100-6100026</t>
  </si>
  <si>
    <t>FT-0090-E450000084105</t>
  </si>
  <si>
    <t>FT-0090-E450000084085</t>
  </si>
  <si>
    <t>FT-0090-E450000084106</t>
  </si>
  <si>
    <t>FT-0090-E450000084093</t>
  </si>
  <si>
    <t>FT-0090-E450000084109</t>
  </si>
  <si>
    <t>FT-0090-E450000084099</t>
  </si>
  <si>
    <t>FT-0090-E450000084091</t>
  </si>
  <si>
    <t>FT-0090-E450000084094</t>
  </si>
  <si>
    <t>FT-0090-E450000084095</t>
  </si>
  <si>
    <t>FT-0090-E450000084104</t>
  </si>
  <si>
    <t>FT-0090-E450000084087</t>
  </si>
  <si>
    <t>FT-0090-E450000084096</t>
  </si>
  <si>
    <t>FT-0090-E450000084102</t>
  </si>
  <si>
    <t>FT-0090-E450000084089</t>
  </si>
  <si>
    <t>FT-0090-E450000084101</t>
  </si>
  <si>
    <t>FT-0090-E450000084090</t>
  </si>
  <si>
    <t>FT-0090-E450000084088</t>
  </si>
  <si>
    <t>FT-0248-E450000001196.</t>
  </si>
  <si>
    <t>0248-EDITORA EL NUEVO DIARIO, S.A.</t>
  </si>
  <si>
    <t>FT-0090-E450000084092</t>
  </si>
  <si>
    <t>FT-1765-E450000000118</t>
  </si>
  <si>
    <t>FT-1893-B1500000102</t>
  </si>
  <si>
    <t>FT-0090-E450000084083</t>
  </si>
  <si>
    <t>FT-1340-B1500000173</t>
  </si>
  <si>
    <t>FT-0090-E450000084082</t>
  </si>
  <si>
    <t>FT-0090-E450000084084</t>
  </si>
  <si>
    <t>FT-0090-E450000084086</t>
  </si>
  <si>
    <t>FT-1340-B1500000174</t>
  </si>
  <si>
    <t>FT-1889-B1500000208</t>
  </si>
  <si>
    <t>1889-SUPLIDORA MESARA SRL</t>
  </si>
  <si>
    <t>FT-1933-E450000000007</t>
  </si>
  <si>
    <t>1933-AGROPRODUCTORES DE ARROZ DE LA PROVINCIA DUARTE S A</t>
  </si>
  <si>
    <t>25/03/2026</t>
  </si>
  <si>
    <t>AJ-1773-5</t>
  </si>
  <si>
    <t>ERROR EN MONTO</t>
  </si>
  <si>
    <t>FT-1889-E450000000403</t>
  </si>
  <si>
    <t>LB-100-1460026</t>
  </si>
  <si>
    <t>LB-100-6180026</t>
  </si>
  <si>
    <t>LB-100-6230026</t>
  </si>
  <si>
    <t>LB-100-6260026</t>
  </si>
  <si>
    <t>LB-100-6320026</t>
  </si>
  <si>
    <t>LB-100-6340026</t>
  </si>
  <si>
    <t>FT-0090-E450000084107</t>
  </si>
  <si>
    <t>FT-1469-B1500000198</t>
  </si>
  <si>
    <t>FT-1928-E450000000001</t>
  </si>
  <si>
    <t>1928-DANIEL TEJEDA MONTERO</t>
  </si>
  <si>
    <t>FT-1773-E450000104607</t>
  </si>
  <si>
    <t>1773-COMPAÑIA DOMINICANA DE TELEFONOS (GPS)</t>
  </si>
  <si>
    <t>FT-1877-B1500000014</t>
  </si>
  <si>
    <t xml:space="preserve">1877-ANA HILDA RIVAS DE PEREZ </t>
  </si>
  <si>
    <t>FT-1926-B1500000014</t>
  </si>
  <si>
    <t>1926-MARINO VALDEZ ALCANTARA</t>
  </si>
  <si>
    <t>FT-1927-B1500000052</t>
  </si>
  <si>
    <t>1927-ALBERTO HERNANDEZ HERRERA</t>
  </si>
  <si>
    <t>FT-1483-E450000000403</t>
  </si>
  <si>
    <t>1483-SUPLIMADE COMERCIAL</t>
  </si>
  <si>
    <t>FT-1727-B1500000561</t>
  </si>
  <si>
    <t xml:space="preserve">1727-ALEXIS MARTE RAMIREZ </t>
  </si>
  <si>
    <t>26/03/2026</t>
  </si>
  <si>
    <t>LB-100-1540026</t>
  </si>
  <si>
    <t>LB-100-6410026</t>
  </si>
  <si>
    <t>LB-100-6440026</t>
  </si>
  <si>
    <t>LB-100-6490026</t>
  </si>
  <si>
    <t>LB-100-6550026</t>
  </si>
  <si>
    <t>FT-1262-B1500000221</t>
  </si>
  <si>
    <t xml:space="preserve">1262-ANIBAL ROSARIO RAMIREZ </t>
  </si>
  <si>
    <t>FT-1493-E450000000022</t>
  </si>
  <si>
    <t>1493-BINAX DOMINICANA</t>
  </si>
  <si>
    <t>FT-1526-E450000000065</t>
  </si>
  <si>
    <t>FT-0018-B1500000186</t>
  </si>
  <si>
    <t>0018-CORPORACION LEGIS, S.R.L</t>
  </si>
  <si>
    <t>FT-0890-B1500000100</t>
  </si>
  <si>
    <t>27/03/2026</t>
  </si>
  <si>
    <t>CK-100-7130026</t>
  </si>
  <si>
    <t>LB-100-6690026</t>
  </si>
  <si>
    <t>LB-100-6730026</t>
  </si>
  <si>
    <t>LB-100-6750026</t>
  </si>
  <si>
    <t>LB-100-6770026</t>
  </si>
  <si>
    <t>LB-100-6830026</t>
  </si>
  <si>
    <t>LB-100-6960026</t>
  </si>
  <si>
    <t>LB-100-6990026</t>
  </si>
  <si>
    <t xml:space="preserve">ALEXIS MARTE RAMIREZ </t>
  </si>
  <si>
    <t>LB-100-7020026</t>
  </si>
  <si>
    <t>LB-100-7110026</t>
  </si>
  <si>
    <t>FT-0416-B1500010313</t>
  </si>
  <si>
    <t>0416-CORPORACION ESTATAL DE RADIO Y TELEVISION ( CERTV)</t>
  </si>
  <si>
    <t>FT-0416-B1500010315</t>
  </si>
  <si>
    <t>FT-0416-B1500010317</t>
  </si>
  <si>
    <t>FT-0631-B1500000534</t>
  </si>
  <si>
    <t>FT-1239-B1500000367</t>
  </si>
  <si>
    <t>FT-1493-E450000000023</t>
  </si>
  <si>
    <t>FT-1615-B1500000212</t>
  </si>
  <si>
    <t>1615-INVERSIONES ADELSON, SRL</t>
  </si>
  <si>
    <t>FT-0080-E450000000099</t>
  </si>
  <si>
    <t>FT-1615-B1500000226</t>
  </si>
  <si>
    <t>FT-0502-E450000000031</t>
  </si>
  <si>
    <t>0502-CASA PACO.S.A</t>
  </si>
  <si>
    <t>FT-1615-B1500000214</t>
  </si>
  <si>
    <t>FT-1526-E450000000066</t>
  </si>
  <si>
    <t>FT-0502-E450000000030</t>
  </si>
  <si>
    <t>FT-1438-E450000000011</t>
  </si>
  <si>
    <t>1438-PROAGRO DOMINICANA/CESION DE CREDITO</t>
  </si>
  <si>
    <t>FT-1615-B1500000225</t>
  </si>
  <si>
    <t>30/03/2026</t>
  </si>
  <si>
    <t>LB-100-7200026</t>
  </si>
  <si>
    <t>LB-100-7270026</t>
  </si>
  <si>
    <t xml:space="preserve">ROBERTO MENDEZ DE LOS SANTOS </t>
  </si>
  <si>
    <t>LB-100-7410026</t>
  </si>
  <si>
    <t>LB-100-7420026</t>
  </si>
  <si>
    <t>LB-100-7440026</t>
  </si>
  <si>
    <t>LB-100-7450026</t>
  </si>
  <si>
    <t>LB-100-7470026</t>
  </si>
  <si>
    <t>LB-100-7550026</t>
  </si>
  <si>
    <t>LB-100-7630026</t>
  </si>
  <si>
    <t>LB-100-7640026</t>
  </si>
  <si>
    <t>LB-100-7660026</t>
  </si>
  <si>
    <t>LB-100-7670026</t>
  </si>
  <si>
    <t>LB-100-7710026</t>
  </si>
  <si>
    <t>LB-100-7810026</t>
  </si>
  <si>
    <t>FT-0122-E450000005724</t>
  </si>
  <si>
    <t>0122-DELTA COMERCIAL, CXA</t>
  </si>
  <si>
    <t>FT-1501-B1500000046</t>
  </si>
  <si>
    <t>FT-1440-E450000000002</t>
  </si>
  <si>
    <t xml:space="preserve">1440-MARENAS </t>
  </si>
  <si>
    <t>FT-1340-B1500000175</t>
  </si>
  <si>
    <t>31/03/2026</t>
  </si>
  <si>
    <t>LB-100-7850026</t>
  </si>
  <si>
    <t>LB-100-7870026</t>
  </si>
  <si>
    <t>LB-100-7950026</t>
  </si>
  <si>
    <t>LB-100-7980026</t>
  </si>
  <si>
    <t>LB-100-84300026</t>
  </si>
  <si>
    <t>LB-100-8440026</t>
  </si>
  <si>
    <t>FT-0092-E450000106657</t>
  </si>
  <si>
    <t>0092-EDESUR</t>
  </si>
  <si>
    <t>FT-0092-E450000106676</t>
  </si>
  <si>
    <t>FT-0092-E450000106677</t>
  </si>
  <si>
    <t>FT-0092-E450000106678</t>
  </si>
  <si>
    <t>FT-0092-E450000106675</t>
  </si>
  <si>
    <t>FT-0092-E450000106674</t>
  </si>
  <si>
    <t>FT-0092-E450000106656</t>
  </si>
  <si>
    <t>FT-0092-E450000106689</t>
  </si>
  <si>
    <t>FT-0092-E450000106673.</t>
  </si>
  <si>
    <t>FT-0092-E450000106672</t>
  </si>
  <si>
    <t>FT-0092-E450000106655</t>
  </si>
  <si>
    <t>FT-0092-E450000106654</t>
  </si>
  <si>
    <t>FT-0092-E450000106688</t>
  </si>
  <si>
    <t>FT-0092-E450000106687</t>
  </si>
  <si>
    <t>FT-0092-E450000106671</t>
  </si>
  <si>
    <t>FT-0092-E450000106670</t>
  </si>
  <si>
    <t>FT-0092-E450000106669</t>
  </si>
  <si>
    <t>FT-0092-E450000106686</t>
  </si>
  <si>
    <t>FT-0092-E450000106649</t>
  </si>
  <si>
    <t>FT-0092-E450000106653</t>
  </si>
  <si>
    <t>FT-0092-E450000106685</t>
  </si>
  <si>
    <t>FT-0092-E450000106680</t>
  </si>
  <si>
    <t>FT-0092-E450000106668</t>
  </si>
  <si>
    <t>FT-0092-E450000106667</t>
  </si>
  <si>
    <t>FT-0092-E450000106666</t>
  </si>
  <si>
    <t>FT-0092-E450000106647</t>
  </si>
  <si>
    <t>FT-0092-E450000106679</t>
  </si>
  <si>
    <t>FT-0092-E450000106665</t>
  </si>
  <si>
    <t>FT-0092-E450000106664</t>
  </si>
  <si>
    <t>FT-0092-E450000106646</t>
  </si>
  <si>
    <t>FT-0092-E450000106684</t>
  </si>
  <si>
    <t>FT-0092-E450000106650</t>
  </si>
  <si>
    <t>FT-0092-E450000106683</t>
  </si>
  <si>
    <t>FT-0092-E450000106644</t>
  </si>
  <si>
    <t>FT-0092-E450000106663</t>
  </si>
  <si>
    <t>FT-0092-E450000106681</t>
  </si>
  <si>
    <t>FT-0092-E450000106662</t>
  </si>
  <si>
    <t>FT-0092-E450000106648</t>
  </si>
  <si>
    <t>FT-0092-E450000106661</t>
  </si>
  <si>
    <t>FT-0092-E450000106658</t>
  </si>
  <si>
    <t>FT-0092-E450000106682</t>
  </si>
  <si>
    <t>FT-0092-E450000106690</t>
  </si>
  <si>
    <t>FT-0092-E450000106645</t>
  </si>
  <si>
    <t>FT-0092-E450000106642</t>
  </si>
  <si>
    <t>FT-0092-E450000106652</t>
  </si>
  <si>
    <t>FT-0092-E450000106643</t>
  </si>
  <si>
    <t>FT-0092-E450000106651</t>
  </si>
  <si>
    <t>FT-0092-E450000106660</t>
  </si>
  <si>
    <t>FT-0092-E450000106641</t>
  </si>
  <si>
    <t>FT-0092-E450000106659</t>
  </si>
  <si>
    <t>FT-0090-E450000083849</t>
  </si>
  <si>
    <t>FT-1893-B1500000107</t>
  </si>
  <si>
    <t>FT-1902-B1500000325</t>
  </si>
  <si>
    <t>FT-1832-B1500000120</t>
  </si>
  <si>
    <t>FT-1930-E450000000005</t>
  </si>
  <si>
    <t>1930-PLAZA FELIX IMPORT PFISA SRL</t>
  </si>
  <si>
    <t>FT-0890-B1500000101</t>
  </si>
  <si>
    <t xml:space="preserve">CARLOS ISIDORO FELIZ FELIZ </t>
  </si>
  <si>
    <t>MIGUEL ESTEFANI ACOSTA GRULLON</t>
  </si>
  <si>
    <t>DD</t>
  </si>
  <si>
    <t>JOSE ALBERTO SILIE RAMIREZ</t>
  </si>
  <si>
    <t>FACTORIA JOSE GALAN</t>
  </si>
  <si>
    <t>J. RAFAEL NU#EZ</t>
  </si>
  <si>
    <t>COMERCIAL EL AGUILON, EIRL</t>
  </si>
  <si>
    <t>PADMASANA</t>
  </si>
  <si>
    <t>P A  CATERING SRL</t>
  </si>
  <si>
    <t>JCP SERVICIOS DE PROTECCION CONTRA INCENDIOS SRL</t>
  </si>
  <si>
    <t>W MERCEDES COMPANY SRL</t>
  </si>
  <si>
    <t>GESTORA DE REPUESTOS DANNY Y LUIS SRL</t>
  </si>
  <si>
    <t>OFFICE DOMINICANA, SRL.</t>
  </si>
  <si>
    <t>BRIQUETAS NACIONALES, C. X A.</t>
  </si>
  <si>
    <t>ELPIDIO RHADAMES AGUILERA MARTINEZ</t>
  </si>
  <si>
    <t>PETROMOVIL S A</t>
  </si>
  <si>
    <t>MULTISERVICIOS F&amp;S, SRL</t>
  </si>
  <si>
    <t>UNIQUE REPRESENTACIONES SRL</t>
  </si>
  <si>
    <t>MULTISERVICIOS OCNAB, SRL</t>
  </si>
  <si>
    <t>IMPORTADORA OTOMI SRL</t>
  </si>
  <si>
    <t>SUPLIDORA MESARA SRL</t>
  </si>
  <si>
    <t>AGROPRODUCTORES DE ARROZ DE LA PROVINCIA DUARTE S A</t>
  </si>
  <si>
    <t>NULO &gt;&gt;</t>
  </si>
  <si>
    <t>DANIEL TEJEDA MONTERO</t>
  </si>
  <si>
    <t>ANA HILDA RIVAS DE PEREZ</t>
  </si>
  <si>
    <t>MARINO VALDEZ ALCANTARA</t>
  </si>
  <si>
    <t>ALBERTO HERNANDEZ HERRERA</t>
  </si>
  <si>
    <t>ALEXIS MARTE RAMIREZ</t>
  </si>
  <si>
    <t>ANIBAL ROSARIO RAMIREZ</t>
  </si>
  <si>
    <t>CORPORACION LEGIS, S.R.L</t>
  </si>
  <si>
    <t>CORPORACION ESTATAL DE RADIO Y TELEVISION ( CERTV)</t>
  </si>
  <si>
    <t>DELTA COMERCIAL, CXA</t>
  </si>
  <si>
    <t>MARENAS</t>
  </si>
  <si>
    <t>PLAZA FELIX IMPORT PFISA SRL</t>
  </si>
  <si>
    <t>B1500002314</t>
  </si>
  <si>
    <t>E450000025186</t>
  </si>
  <si>
    <t>E450000007311</t>
  </si>
  <si>
    <t>E450000000512</t>
  </si>
  <si>
    <t>E450000000513</t>
  </si>
  <si>
    <t>B1500016426</t>
  </si>
  <si>
    <t>B1500002257</t>
  </si>
  <si>
    <t>B1500002284</t>
  </si>
  <si>
    <t>B1500001574</t>
  </si>
  <si>
    <t>B1500004014</t>
  </si>
  <si>
    <t>B1500002559</t>
  </si>
  <si>
    <t>B1500002584</t>
  </si>
  <si>
    <t>E450000101878</t>
  </si>
  <si>
    <t>B1500001588</t>
  </si>
  <si>
    <t>B1500016464</t>
  </si>
  <si>
    <t>B1500008944</t>
  </si>
  <si>
    <t>B1500008945</t>
  </si>
  <si>
    <t>B1500009054</t>
  </si>
  <si>
    <t>B1500009055</t>
  </si>
  <si>
    <t>E450000006110</t>
  </si>
  <si>
    <t>B1500000607</t>
  </si>
  <si>
    <t>B1500000609</t>
  </si>
  <si>
    <t>B1500000611</t>
  </si>
  <si>
    <t>E450000101509</t>
  </si>
  <si>
    <t>E450000101481</t>
  </si>
  <si>
    <t>E4500000004552</t>
  </si>
  <si>
    <t>E450000101774</t>
  </si>
  <si>
    <t>E450000000452</t>
  </si>
  <si>
    <t>E450000000015</t>
  </si>
  <si>
    <t>B1500000363</t>
  </si>
  <si>
    <t>E450000000169</t>
  </si>
  <si>
    <t>E450000000116</t>
  </si>
  <si>
    <t>B1500000195</t>
  </si>
  <si>
    <t>E450000000085</t>
  </si>
  <si>
    <t>E450000001005</t>
  </si>
  <si>
    <t>B1500000362</t>
  </si>
  <si>
    <t>B1500004122</t>
  </si>
  <si>
    <t>E450000000056</t>
  </si>
  <si>
    <t>B1500000167</t>
  </si>
  <si>
    <t>B1500000374</t>
  </si>
  <si>
    <t>E450000000511</t>
  </si>
  <si>
    <t>B1500000097</t>
  </si>
  <si>
    <t>B1500000298</t>
  </si>
  <si>
    <t>B1500000169</t>
  </si>
  <si>
    <t>B1500000170</t>
  </si>
  <si>
    <t>E450000001266</t>
  </si>
  <si>
    <t>E450000000117</t>
  </si>
  <si>
    <t>B1500000168</t>
  </si>
  <si>
    <t>B1500000364</t>
  </si>
  <si>
    <t>E450000000514</t>
  </si>
  <si>
    <t>B1500000281</t>
  </si>
  <si>
    <t>B1500000171</t>
  </si>
  <si>
    <t>B1500000527</t>
  </si>
  <si>
    <t>B1500000196</t>
  </si>
  <si>
    <t>E450000000016</t>
  </si>
  <si>
    <t>E450000000096</t>
  </si>
  <si>
    <t>B1500000032</t>
  </si>
  <si>
    <t>B1500000033</t>
  </si>
  <si>
    <t>B1500000067</t>
  </si>
  <si>
    <t>B1500000123</t>
  </si>
  <si>
    <t>E450000000086</t>
  </si>
  <si>
    <t>B1500000081</t>
  </si>
  <si>
    <t>E450000006579</t>
  </si>
  <si>
    <t>E450000006764</t>
  </si>
  <si>
    <t>E450000006576</t>
  </si>
  <si>
    <t>B1500000172</t>
  </si>
  <si>
    <t>E450000072023</t>
  </si>
  <si>
    <t>E450000066885</t>
  </si>
  <si>
    <t>B1500000387</t>
  </si>
  <si>
    <t>E450000071207</t>
  </si>
  <si>
    <t>E450000065872</t>
  </si>
  <si>
    <t>E450000071301</t>
  </si>
  <si>
    <t>E450000068352</t>
  </si>
  <si>
    <t>B1500000197</t>
  </si>
  <si>
    <t>B1500000497</t>
  </si>
  <si>
    <t>B1500000118</t>
  </si>
  <si>
    <t>B1500006024</t>
  </si>
  <si>
    <t>B1500000324</t>
  </si>
  <si>
    <t>E450000000083</t>
  </si>
  <si>
    <t>E450000000081</t>
  </si>
  <si>
    <t>B1500000044</t>
  </si>
  <si>
    <t>E450000000067</t>
  </si>
  <si>
    <t>E450000000082</t>
  </si>
  <si>
    <t>E450000000066</t>
  </si>
  <si>
    <t>E450000084105</t>
  </si>
  <si>
    <t>E450000084085</t>
  </si>
  <si>
    <t>E450000084106</t>
  </si>
  <si>
    <t>E450000084093</t>
  </si>
  <si>
    <t>E450000084109</t>
  </si>
  <si>
    <t>E450000084099</t>
  </si>
  <si>
    <t>E450000084091</t>
  </si>
  <si>
    <t>E450000084094</t>
  </si>
  <si>
    <t>E450000084095</t>
  </si>
  <si>
    <t>E450000084104</t>
  </si>
  <si>
    <t>E450000084087</t>
  </si>
  <si>
    <t>E450000084096</t>
  </si>
  <si>
    <t>E450000084102</t>
  </si>
  <si>
    <t>E450000084089</t>
  </si>
  <si>
    <t>E450000084101</t>
  </si>
  <si>
    <t>E450000084090</t>
  </si>
  <si>
    <t>E450000084088</t>
  </si>
  <si>
    <t>E450000001196.</t>
  </si>
  <si>
    <t>E450000084092</t>
  </si>
  <si>
    <t>E450000000118</t>
  </si>
  <si>
    <t>E450000084083</t>
  </si>
  <si>
    <t>E450000084082</t>
  </si>
  <si>
    <t>E450000084084</t>
  </si>
  <si>
    <t>E450000084086</t>
  </si>
  <si>
    <t>B1500000208</t>
  </si>
  <si>
    <t>E450000000403</t>
  </si>
  <si>
    <t>E450000084107</t>
  </si>
  <si>
    <t>B1500000198</t>
  </si>
  <si>
    <t>B1500000052</t>
  </si>
  <si>
    <t>B1500000561</t>
  </si>
  <si>
    <t>B1500000221</t>
  </si>
  <si>
    <t>E450000000022</t>
  </si>
  <si>
    <t>E450000000065</t>
  </si>
  <si>
    <t>B1500000186</t>
  </si>
  <si>
    <t>B1500010313</t>
  </si>
  <si>
    <t>B1500010315</t>
  </si>
  <si>
    <t>B1500010317</t>
  </si>
  <si>
    <t>B1500000534</t>
  </si>
  <si>
    <t>B1500000367</t>
  </si>
  <si>
    <t>E450000000023</t>
  </si>
  <si>
    <t>B1500000212</t>
  </si>
  <si>
    <t>E450000000099</t>
  </si>
  <si>
    <t>E450000000031</t>
  </si>
  <si>
    <t>B1500000214</t>
  </si>
  <si>
    <t>E450000000030</t>
  </si>
  <si>
    <t>E450000000011</t>
  </si>
  <si>
    <t>B1500000225</t>
  </si>
  <si>
    <t>E450000005724</t>
  </si>
  <si>
    <t>B1500000175</t>
  </si>
  <si>
    <t>E450000106657</t>
  </si>
  <si>
    <t>E450000106676</t>
  </si>
  <si>
    <t>E450000106677</t>
  </si>
  <si>
    <t>E450000106678</t>
  </si>
  <si>
    <t>E450000106675</t>
  </si>
  <si>
    <t>E450000106674</t>
  </si>
  <si>
    <t>E450000106656</t>
  </si>
  <si>
    <t>E450000106689</t>
  </si>
  <si>
    <t>E450000106673.</t>
  </si>
  <si>
    <t>E450000106672</t>
  </si>
  <si>
    <t>E450000106655</t>
  </si>
  <si>
    <t>E450000106654</t>
  </si>
  <si>
    <t>E450000106688</t>
  </si>
  <si>
    <t>E450000106687</t>
  </si>
  <si>
    <t>E450000106671</t>
  </si>
  <si>
    <t>E450000106670</t>
  </si>
  <si>
    <t>E450000106669</t>
  </si>
  <si>
    <t>E450000106686</t>
  </si>
  <si>
    <t>E450000106649</t>
  </si>
  <si>
    <t>E450000106653</t>
  </si>
  <si>
    <t>E450000106685</t>
  </si>
  <si>
    <t>E450000106680</t>
  </si>
  <si>
    <t>E450000106668</t>
  </si>
  <si>
    <t>E450000106667</t>
  </si>
  <si>
    <t>E450000106666</t>
  </si>
  <si>
    <t>E450000106647</t>
  </si>
  <si>
    <t>E450000106679</t>
  </si>
  <si>
    <t>E450000106665</t>
  </si>
  <si>
    <t>E450000106664</t>
  </si>
  <si>
    <t>E450000106646</t>
  </si>
  <si>
    <t>E450000106684</t>
  </si>
  <si>
    <t>E450000106650</t>
  </si>
  <si>
    <t>E450000106683</t>
  </si>
  <si>
    <t>E450000106644</t>
  </si>
  <si>
    <t>E450000106663</t>
  </si>
  <si>
    <t>E450000106681</t>
  </si>
  <si>
    <t>E450000106662</t>
  </si>
  <si>
    <t>E450000106648</t>
  </si>
  <si>
    <t>E450000106661</t>
  </si>
  <si>
    <t>E450000106658</t>
  </si>
  <si>
    <t>E450000106682</t>
  </si>
  <si>
    <t>E450000106690</t>
  </si>
  <si>
    <t>E450000106645</t>
  </si>
  <si>
    <t>E450000106642</t>
  </si>
  <si>
    <t>E450000106652</t>
  </si>
  <si>
    <t>E450000106643</t>
  </si>
  <si>
    <t>E450000106651</t>
  </si>
  <si>
    <t>E450000106660</t>
  </si>
  <si>
    <t>E450000106641</t>
  </si>
  <si>
    <t>E450000106659</t>
  </si>
  <si>
    <t>E450000083849</t>
  </si>
  <si>
    <t>B1500000107</t>
  </si>
  <si>
    <t>B1500000325</t>
  </si>
  <si>
    <t>B1500000120</t>
  </si>
  <si>
    <t>NCF</t>
  </si>
  <si>
    <t>PROV</t>
  </si>
  <si>
    <t>B1500000121</t>
  </si>
  <si>
    <t>B1500000933</t>
  </si>
  <si>
    <t>RAMON ANTONIO PEREZ RAMIREZ</t>
  </si>
  <si>
    <t>COLMADO E INVERSIONES BATISTA NIDUMAX, SRL</t>
  </si>
  <si>
    <t>SANTO CABRAL LUCIANO</t>
  </si>
  <si>
    <t>ANA LUISA ALMONTE DE LA CRUZ</t>
  </si>
  <si>
    <t>LUISA MARIA CONTRERAS OLIVARES DE REINOSO</t>
  </si>
  <si>
    <t>MIGUEL RAMOS BARRERAS</t>
  </si>
  <si>
    <t>CHINO PASTOR PEREZ PEREZ</t>
  </si>
  <si>
    <t>JOHANNY ROCIO PEREZ RAMIREZ</t>
  </si>
  <si>
    <t>GLOVIS REYES AGLON</t>
  </si>
  <si>
    <t>B15000000043</t>
  </si>
  <si>
    <t>PROVEEDOR</t>
  </si>
  <si>
    <t>NOMBRE</t>
  </si>
  <si>
    <t>CUENTACONTABLEBANCO</t>
  </si>
  <si>
    <t>CUENTABANCO</t>
  </si>
  <si>
    <t>FECHACHEQUE</t>
  </si>
  <si>
    <t>DOCUMENTO</t>
  </si>
  <si>
    <t>SECUENCIA</t>
  </si>
  <si>
    <t>CONCEPTO</t>
  </si>
  <si>
    <t>MONTOCHEQUE</t>
  </si>
  <si>
    <t>DOCUMENTOFACTURA</t>
  </si>
  <si>
    <t>NUMEROFACTURA</t>
  </si>
  <si>
    <t>FECHAFACTURA</t>
  </si>
  <si>
    <t>FECHAVENCE</t>
  </si>
  <si>
    <t>APLICADO</t>
  </si>
  <si>
    <t>410-06</t>
  </si>
  <si>
    <t>LB</t>
  </si>
  <si>
    <t>100-620026</t>
  </si>
  <si>
    <t>PAGO DE FACTURAS POR SERVICIO DE ELECTRICIDAD DE LA REGION DEL NORTE LB-620026</t>
  </si>
  <si>
    <t>FT</t>
  </si>
  <si>
    <t>100-650026</t>
  </si>
  <si>
    <t>PAGO DE FACTURAS POR SERVICIO DE ELECTRICIDAD DE LA REGION SUR LB-650026</t>
  </si>
  <si>
    <t>100-710026</t>
  </si>
  <si>
    <t>PAGO DE FACTURAS POR SERVICIO DE ELECTRICIDAD DE LA REGION ESTE LB-710026</t>
  </si>
  <si>
    <t>100-700026</t>
  </si>
  <si>
    <t>PAGO DE FACT. E450000000870 PAGO DE RECARGAS ELECTRONICAS DE PEAJE, PASO RAPIDO  LB-700026</t>
  </si>
  <si>
    <t>100-750026</t>
  </si>
  <si>
    <t>PAGO DE FACTURAS POR SERVICIO DE ELECTRICIDAD DE LA REGION SUR LB-750026</t>
  </si>
  <si>
    <t>100-760026</t>
  </si>
  <si>
    <t>PAGO DE FACTURAS POR SERVICIO DE ELECTRICIDAD DE LA REGION SUR LB-760026</t>
  </si>
  <si>
    <t>100-800026</t>
  </si>
  <si>
    <t>PAGO DE FACTURAS POR SERVICIO DE ELECTRICIDAD DE LA REGION DEL NORTE LB-800026</t>
  </si>
  <si>
    <t>100-820026</t>
  </si>
  <si>
    <t>PAGO DE FTS B1500000116 Y B1500000117 POR SERVICIOS DE NOTARIZACION DE (07) ACTAS NOTARIALES LB-820026</t>
  </si>
  <si>
    <t>100-830026</t>
  </si>
  <si>
    <t>PAGO DE FACTURAS POR SERVICIO DE ELECTRICIDAD DE LA REGION SUR LB-830026</t>
  </si>
  <si>
    <t>100-1020026</t>
  </si>
  <si>
    <t>PAGO DE FACTURAS POR SERVICIO DE ELECTRICIDAD DE LA REGION DEL NORTE LB-1020026</t>
  </si>
  <si>
    <t>100-920026</t>
  </si>
  <si>
    <t>PAGO DE FACTS.B1500000018,19 POR ALQ. DE UN LOCAL UBICADO EN LA C/BATEY,NO.31 MUNICIPIO CRISTOBAL LB-920026</t>
  </si>
  <si>
    <t>CK</t>
  </si>
  <si>
    <t>100-1090026</t>
  </si>
  <si>
    <t>PAGO FACT. B1500000026, CORRESPONDIENTE AL PERIODO : 31/08/2025  AL  30/11/2025, DIJU/116/2025 CK-1090026</t>
  </si>
  <si>
    <t>100-1110026</t>
  </si>
  <si>
    <t>PAGO DE FACT.B1500000177 POR SERVICIOS DE NOTARIZACION DE RECEPCION OFERTAS ECONOMICAS LB-1110026</t>
  </si>
  <si>
    <t>100-1160026</t>
  </si>
  <si>
    <t>PAGO FACT. B1500000025, PAGO CORRESPONDIENTE AL PERIODO : 31/01/2026  AL  30/06/2026, DIJU/106/2025 LB-1160026</t>
  </si>
  <si>
    <t>100-1170026</t>
  </si>
  <si>
    <t>PAGO DE FACT.E450000100501 POR SERVICIO DE CENTRAL TELEFONICA PARA USO DE ESTA INSTITUCION LB-1170026</t>
  </si>
  <si>
    <t>100-1180026</t>
  </si>
  <si>
    <t>PAGO FACT. B1500000919, 918, PAGO CORRESPONDIENTE AL PERIODO : 16/12/2025  AL  15/02/2026 LB-1180026</t>
  </si>
  <si>
    <t>100-1200026</t>
  </si>
  <si>
    <t>PAGO DE FACTURAS POR SERVICIO DE ELECTRICIDAD DE LA REGION SUR LB-1200026</t>
  </si>
  <si>
    <t>100-1220026</t>
  </si>
  <si>
    <t>PAGO FACT. B1500000002 PAGO CORRESPONDIENTE AL PERIODO : 30/07/2025  AL  29/01/2026, DIJU/001/2025 LB-1220026</t>
  </si>
  <si>
    <t>100-1280026</t>
  </si>
  <si>
    <t>PAGO FACT. E450000101375, 98835, 104338 Y 104912 POR SERVICIO DE FLOTAS PARA USO DE ESTA INSTITUCION LB-1280026</t>
  </si>
  <si>
    <t>100-1470026</t>
  </si>
  <si>
    <t>PAGO FACT. E450000099202 POR SERVICIO DE INTERNET MOVIL PARA USO DE ESTA INSTITUCION LB-1470026</t>
  </si>
  <si>
    <t>100-1510026</t>
  </si>
  <si>
    <t>PAGO DE FACT.B1500000096 POR ADQUISICION DE PROVISIONES PARA USO DE ESTA INSTITUCION LB-1510026</t>
  </si>
  <si>
    <t>100-1750026</t>
  </si>
  <si>
    <t>PAGO DE FACT.E450000021127, 22017 POR SERVICIO DE CENTRAL TELEFONICA PARA USO DE ESTA INSTITUCION LB-1750026</t>
  </si>
  <si>
    <t>E450000022017.</t>
  </si>
  <si>
    <t>100-2080026</t>
  </si>
  <si>
    <t>PAGO PAGO FACT. E450000021097 SERVICIO DE TELECOMUNICACIONES FLOTA PARA SER UTILIZADO EN ESTA INSTITUCION LB-2080026</t>
  </si>
  <si>
    <t>100-2580026</t>
  </si>
  <si>
    <t>PAGO FACT. E450000101509, 104143, POR SERVICIO DE INTERNET MOVIL PARA USO DE ESTA INSTITUCION LB-2580026</t>
  </si>
  <si>
    <t>100-2700026</t>
  </si>
  <si>
    <t>PAGO FACT. E450000101774, 101878, POR SERVICIO DE CENTRAL TELEFONICA PARA USO DE ESTA INSTITUCION LB-2700026</t>
  </si>
  <si>
    <t>100-2710026</t>
  </si>
  <si>
    <t>PAGO DE FACT. E450000101481 POR SERVICIO DE FLOTAS PARA USO DE ESTA INSTITUCION LB-2710026</t>
  </si>
  <si>
    <t>100-2750026</t>
  </si>
  <si>
    <t>PAGO DE FACTS. B1500000055 Y 56 POR ADQUISICION DE PROVISIONES PARA USO DE ESTA INSTITUCION LB-2750026</t>
  </si>
  <si>
    <t>100-2770026</t>
  </si>
  <si>
    <t>PAGO DE FACT. B1500000030 POR ADQUISICION DE PROVISIONES PARA USO DE ESTA INSTITUCION LB-2770026</t>
  </si>
  <si>
    <t>100-2840026</t>
  </si>
  <si>
    <t>PAGO DE FACT.B1500000160 POR ADQUISICION DE PROVISIONES PARA USO DE ESTA INSTITUCION LB-2840026</t>
  </si>
  <si>
    <t>100-2860026</t>
  </si>
  <si>
    <t>PAGO DE FACTS. E450000000455,457,458 POR ADQUISICION DE PROVISIONES PARA USO DE ESTA INSTITUCION  LB-2860026</t>
  </si>
  <si>
    <t>100-2890026</t>
  </si>
  <si>
    <t>PAGO DE FACT. E450000000020 POR ADQUISICION DE PROVISIONES PARA USO DE ESTA INSTITUCION LB-2890026</t>
  </si>
  <si>
    <t>100-2920026</t>
  </si>
  <si>
    <t>PAGO DE FACT.B150000205 POR DQUISICION DE TONER PARA USO DE ESTA INSTITUCION LB-2920026</t>
  </si>
  <si>
    <t>100-2960026</t>
  </si>
  <si>
    <t>PAGO DE FACT.B1500000206 POR ADQUSICION DE TONER PARA USO DE ESTA INSTITUCION LB-2960026</t>
  </si>
  <si>
    <t>100-3100026</t>
  </si>
  <si>
    <t>PAGO DE FACT. B1500000154 POR ADQUISICION DE PROVISIONES PARA USO DE ESTA INSTITUCION  LB-3100026</t>
  </si>
  <si>
    <t>100-3120026</t>
  </si>
  <si>
    <t>PAGO DE FACT.E450000000094 POR ADQUISICION DE PROVISIONES PARA USO DE ESTA INSTITUCION LB-3120026</t>
  </si>
  <si>
    <t>100-3180026</t>
  </si>
  <si>
    <t>PAGO DE FACT.B1500000057 POR ADQUISICION DE PROVISIONES PARA USO DE ESTA INSTITUCION LB-3180026</t>
  </si>
  <si>
    <t>100-3210026</t>
  </si>
  <si>
    <t>PAGO FACTS. B1500000024, 25 POR ADQUISICION DE PROVISIONES PARA USO DE ESTA INSTITUCION LB-3210026</t>
  </si>
  <si>
    <t>100-3490026</t>
  </si>
  <si>
    <t>PAGO DE FACT.B1500000235 POR ADQUISICION DE PROVISIONES PARA USO DE ESTA INSTITUCION LB-3490026</t>
  </si>
  <si>
    <t>100-3510026</t>
  </si>
  <si>
    <t>PAGO DE FACT.E450000000037,49 POR ADQUISICION DE PROVISIONES PARA USO DE ESTA INSTITUCION LB-3510026</t>
  </si>
  <si>
    <t>100-3530026</t>
  </si>
  <si>
    <t>PAGO DE FACT. B1500000065 POR ADQUISICION DE PROVISIONES PARA USO DE ESTA INSTITUCION LB-3530026</t>
  </si>
  <si>
    <t>100-3560026</t>
  </si>
  <si>
    <t>PAGO DE FACT. E450000000041 POR ADQUISICION DE PROVISIONES PARA USO DE ESTA INSTITUCION LB-3560026</t>
  </si>
  <si>
    <t>110-01</t>
  </si>
  <si>
    <t>023-434</t>
  </si>
  <si>
    <t>PAGO DE FACT.E450000000155 Y 164  POR ADQUISICION DE PROVISIONES PARA USO DE ESTA LB-434</t>
  </si>
  <si>
    <t>100-3670026</t>
  </si>
  <si>
    <t>PAGO DE FACT.B1500000162 POR ADQUISICION DE PROVISIONES PARA USO DE ESTA INSTITUCION LB-3670026</t>
  </si>
  <si>
    <t>1899-12-30 00:00:00.000</t>
  </si>
  <si>
    <t>100-3830026</t>
  </si>
  <si>
    <t>PAGO DE FACTS. B1500000076 Y 77, POR ADQUISICION DE PROVISIONES PARA USO DE ESTA INSTITUCION LB-3830026</t>
  </si>
  <si>
    <t>100-3930026</t>
  </si>
  <si>
    <t>PAGO DE FACT.B1500000029 POR ADQUISICION DE PROVISIONES PARA USO DE ESTA INSTITUCION LB-3930026</t>
  </si>
  <si>
    <t>100-4220026</t>
  </si>
  <si>
    <t>PAGO DE FACT. B1500000169 POR ADQUISICION DE PROVISIONES PARA USO DE ESTA INSTITUCION LB-4220026</t>
  </si>
  <si>
    <t>100-4300026</t>
  </si>
  <si>
    <t>PAGO DE FACTURAS B1500000001 Y B1500000002 POR SERVICIOS DE NOTARIZACION DE (2) ACTAS NOTARIALES  LB-4300026</t>
  </si>
  <si>
    <t>100-4350026</t>
  </si>
  <si>
    <t>P PAGO DE FACT.B1500000196 POR SERVICIO DE NOTARIZACION DE LOS ACTOS 11-2025, 13-2025 Y 14-2025 LB-4350026</t>
  </si>
  <si>
    <t>100-4370026</t>
  </si>
  <si>
    <t>PAGO DE FACTURAS POR SERVICIO DE ELECTRICIDAD DE LA REGION ESTE LB-4370026</t>
  </si>
  <si>
    <t>100-4730026</t>
  </si>
  <si>
    <t>PAGO DE FACT. B1500000031, POR ADQUISICION DE PROVISIONES PARA USO DE ESTA INSTITUCION  LB-4730026</t>
  </si>
  <si>
    <t>410-15</t>
  </si>
  <si>
    <t>5011-3770026</t>
  </si>
  <si>
    <t>PAGO DE FACT. B1500000057 POR ADQUISICION DE PROVISIONES PARA USO DE ESTA INSTITUCION LB-3770026</t>
  </si>
  <si>
    <t>5011-3810026</t>
  </si>
  <si>
    <t>PAGO FACT.E450000000033 POR ADQUISICION DE PROVISIONES PARA USO EN ESTA INSTITUCION LB-3810026</t>
  </si>
  <si>
    <t>5011-3870026</t>
  </si>
  <si>
    <t>PAGO DE FACT.E450000000001 POR ADQUISICION DE CILINDROS DE GAS PARA USO DE ESTA INSTITUCION LB-3870026</t>
  </si>
  <si>
    <t>5011-3900026</t>
  </si>
  <si>
    <t>PAGO DE FACT. B1500000226 POR ADQUISICION DE PLANCHAS DE ZINC PARA SER DONADOS EN ESTA INSTITUCION LB-3900026</t>
  </si>
  <si>
    <t>5011-3950026</t>
  </si>
  <si>
    <t>PAGO DE FACT. E450000000001 POR ADQUISICION DE PLACHAS DE ZINC PARA SER DONADOS EN ESTA INSTITUCION LB-3950026</t>
  </si>
  <si>
    <t>5011-3980026</t>
  </si>
  <si>
    <t>PAGO DE FACT.E450000000006 POR ADQUISICION DE PROVISIONES PARA USO DE ESTA INSTITUCION LB-3980026</t>
  </si>
  <si>
    <t>5011-4010026</t>
  </si>
  <si>
    <t>PAGO DE FACT. B1500000306 POR ADQUISICION PLANCHA DE ZINC Y ESTUFA PARA SER DONADO EN ESTA  LB-4010026</t>
  </si>
  <si>
    <t>5011-4040026</t>
  </si>
  <si>
    <t>PAGO DE FACT.B1500000180 POR ADQUISICION DE LAVADORA Y ESTUFA PARA SER UTILIZADO EN ESTA LB-4040026</t>
  </si>
  <si>
    <t>5011-4070026</t>
  </si>
  <si>
    <t>PAGO DE FACT. E450000000084, POR ADQUISICION DE PROVISIONES PARA USO DE ESTA INSTITUCION LB-4070026</t>
  </si>
  <si>
    <t>5011-4170026</t>
  </si>
  <si>
    <t>PAGO DE FACT. B1500000403 POR ADQUISICION DE ELECTRODOMESTICO PARA SER DONADOS LB-4170026</t>
  </si>
  <si>
    <t>5011-4190026</t>
  </si>
  <si>
    <t>PAGO DE FACT.E450000000018 POR ADQUISICION DE PROVISIONES PARA USO DE ESTA INSTITUCION LB-4190026</t>
  </si>
  <si>
    <t>100-4440026</t>
  </si>
  <si>
    <t>PAGO DE FACTS. E450000000089,90,91, Y 93, POR ADQUISICION DE PROVISIONES PARA USO DE ESTA  LB-4440026</t>
  </si>
  <si>
    <t>100-4510026</t>
  </si>
  <si>
    <t>PAGO DE FACTS. E450000000163 Y 166 POR ADQUISICION DE PROVISIONES PARA USO DE ESTA INSTITUCION LB-4510026</t>
  </si>
  <si>
    <t>100-4560026</t>
  </si>
  <si>
    <t>PAGO DE FACTURAS B1500000101-102, POR ADQUISION DE PROVISIONES PARA USO DE ESTA INSTITUCION LB-4560026</t>
  </si>
  <si>
    <t>100-4620026</t>
  </si>
  <si>
    <t>PAGO DE FACTS. E450000000139, 140, 141 POR ADQUISICION DE PROVISIONES PARA USO DE ESTA INSTITUCION LB-4620026</t>
  </si>
  <si>
    <t>100-4700026</t>
  </si>
  <si>
    <t>PAGO DE FACTURAS  POR SERVICIO DE AGUA POTABLE PARA LOS COMEDORES  DE CRISTO REY LB-4700026</t>
  </si>
  <si>
    <t>100-4770026</t>
  </si>
  <si>
    <t>PAGO DE FACTS. E450000000111 Y 114, POR ADQUISICION DE PROVISIONES PARA USO DE ESTA INSTITUCION LB-4770026</t>
  </si>
  <si>
    <t>100-4780026</t>
  </si>
  <si>
    <t>PAGO FACTURAS B1500002559-B1500002584-B1500002609 POR SERVICIOS DE LB-4780026</t>
  </si>
  <si>
    <t>100-4820026</t>
  </si>
  <si>
    <t>PAGO DE FACT. E450000000043 POR ADQUISICION DE PROVISIONES PARA USO DE ESTA INSTITUCION  LB-4820026</t>
  </si>
  <si>
    <t>100-4830026</t>
  </si>
  <si>
    <t>PAGO DE FACT.B1500001982,1983 POR ADQUISICION DE PROVISIONES PARA USO DE ESTA INSTITUCION LB-4830026</t>
  </si>
  <si>
    <t>100-4840026</t>
  </si>
  <si>
    <t>PAGO DE FACT.E450000000088 POR ADQUISICION DE PROVISIONES PARA USO DE ESTA INSTITUCION LB-4840026</t>
  </si>
  <si>
    <t>100-4860026</t>
  </si>
  <si>
    <t>PAGO DE FACT.B1500000517 POR ADQUISICION DE PROVISIONES PARA USO DE ESTA INSTITUCION LB-4860026</t>
  </si>
  <si>
    <t>100-4900026</t>
  </si>
  <si>
    <t>PAGO DE FACT. B1500000021, POR ADQUISICION DE PROVISIONES PARA USO DE ESTA INSTITUCION LB-4900026</t>
  </si>
  <si>
    <t>100-4940026</t>
  </si>
  <si>
    <t>PAGO DE FACT. E450000000014 Y 15, POR ADQUISICION  DE PROVISIONES PARA USO DE ESTA INSTITUCION  LB-4940026</t>
  </si>
  <si>
    <t>100-4960026</t>
  </si>
  <si>
    <t>PAGO DE FACT.B1500000159 POR ADQUISICION DE PROVISIONES PARA USO DE ESTA INSTITUCION LB-4960026</t>
  </si>
  <si>
    <t>100-5020026</t>
  </si>
  <si>
    <t>PAGO DE FACT.B1500000065 POR ADQUICISION DE PROVISIONES PARA USO DE ESTA INSTITUCION LB-5020026</t>
  </si>
  <si>
    <t>100-5050026</t>
  </si>
  <si>
    <t>PAGO DE FACT. B1500000008 POR ADQUISICION DE PROVISIONES PARA USO DE ESTA INSTITUCION LB-5050026</t>
  </si>
  <si>
    <t>100-590026</t>
  </si>
  <si>
    <t>PAGO DE FACT. E450000000013, POR ADQUISICION DE PROVISIONES PARA USO DE ESTA INSTITUCION LB-590026</t>
  </si>
  <si>
    <t>100-5080026</t>
  </si>
  <si>
    <t>PAGO DE FACT.B150000000010 POR ADQUISICION DE PROVISIONES PARA USO DE ESTA INSTITUCION LB-5080026</t>
  </si>
  <si>
    <t>100-5120026</t>
  </si>
  <si>
    <t>PAGO DE FACTS. B1500000022 Y 23, POR ADQUISICION DE PROVISIONES PARA USO DE ESTA INSTITUCION LB-5120026</t>
  </si>
  <si>
    <t>100-5140026</t>
  </si>
  <si>
    <t>PAGO DE FACT. B1500000097 POR ADQUISICION DE PROVISIONES PARA USO DE ESTA INSTITUCION LB-5140026</t>
  </si>
  <si>
    <t>100-5220026</t>
  </si>
  <si>
    <t>PAGO DE FACT. B1500000051, POR ADQUISICION DE PROVISIONES PARA USO DE ESTA INSTITUCION  LB-5220026</t>
  </si>
  <si>
    <t>100-5230026</t>
  </si>
  <si>
    <t>PAGO DE FACTS.E450000000071,123,124, 142 POR ADQUISICION DE PROVISIONES PARA USO DE ESTA INSTITUCION LB-5230026</t>
  </si>
  <si>
    <t>100-5330026</t>
  </si>
  <si>
    <t>PAGO DE FACT. E450000000007 POR ADQUISICION DE PROVISIONES PARA USO DE ESTA INSTITUCION LB-5330026</t>
  </si>
  <si>
    <t>100-5430026</t>
  </si>
  <si>
    <t>PAGO DE FACT.B1500000279 POR ADQUISICION DE PROVISIONES PARA USO DE ESTA INSTITUCION LB-5430026</t>
  </si>
  <si>
    <t>100-5530026</t>
  </si>
  <si>
    <t>PAGO DE FACTS. E450000006110, 6811 Y 7311 POR SERVICIO DE AGUA POTABLE DE LOS COMEDORES LB-5530026</t>
  </si>
  <si>
    <t>100-5540026</t>
  </si>
  <si>
    <t>PAGO DE FACT. B1500002257, 2284 Y 2314, POR SERVICIO DE RECOGIDA DE RESIDUOS SOLIDOS LB-5540026</t>
  </si>
  <si>
    <t>100-5550026</t>
  </si>
  <si>
    <t>PAGO CORRESPONDIENTE A LAS FACTURAS B1500008944 Y B150008945, LB-5550026</t>
  </si>
  <si>
    <t>100-5780026</t>
  </si>
  <si>
    <t>PAGO B1500000156, 157 POR ADQUISICION DE CAJAS DE LECHE EN POLVO 6/1 2,200 (GMS) LB-5780026</t>
  </si>
  <si>
    <t>100-5790026</t>
  </si>
  <si>
    <t>PAGO DE FACT.B1500000132 POR ADQUISICION DE PROVISIONES PARA USO DE ESTA INSTITUCION LB-5790026</t>
  </si>
  <si>
    <t>100-5800026</t>
  </si>
  <si>
    <t>PAGO DE FACTS. B1500000356, 358 POR ADQUISICION DE PROVISIONES PARA USO EN ESTA INSTITUCION LB-5800026</t>
  </si>
  <si>
    <t>100-5850026</t>
  </si>
  <si>
    <t>PAGO B1500000155, POR ADQUISICION DE CAJAS DE LECHE EN POLVO 6/1 2,200 (GMS) LB-5850026</t>
  </si>
  <si>
    <t>100-5930026</t>
  </si>
  <si>
    <t>PAGO DE FACT.E450000001266 POR ADQUISICION DE BOTELLA DE TINTA PARA USO DE ESTA INSTITUCION LB-5930026</t>
  </si>
  <si>
    <t>100-5990026</t>
  </si>
  <si>
    <t>PAGO DE FACT. E450000000319 POR ADQUISICION DE PRODUCTOS QUIMICOS Y CONEXOS  PARA USO DE ESTA  LB-5990026</t>
  </si>
  <si>
    <t>100-6010026</t>
  </si>
  <si>
    <t>PAGO DE FACTURAS B1500004014, B1500004054, B1500004094, POR SERVICIO DE RECOGIDO LB-6010026</t>
  </si>
  <si>
    <t>100-6040026</t>
  </si>
  <si>
    <t>PAGO DE FACT.B15000000318 POR ADQUISICION DE CUCHARAS DESECHABLES PARA USO DE ESTA INSTITUCION. LB-6040026</t>
  </si>
  <si>
    <t>100-6080026</t>
  </si>
  <si>
    <t>PAGO DE FACTS. E450000000489, 0491, 0492, 0493, 0494 POR ADQUISICION DE 15,500 GLS DE GASOIL REGULAR LB-6080026</t>
  </si>
  <si>
    <t>100-6100026</t>
  </si>
  <si>
    <t>PAGO DE FACTURAS POR SERVICIO DE ELECTRICIDAD DE LA REGION ESTE LB-6100026</t>
  </si>
  <si>
    <t>100-6230026</t>
  </si>
  <si>
    <t>PAGO DE FACT. B15000000124 POR ADQUISICION DE PROVISIONES PARA USO DE ESTA INSTITUCION LB-6230026</t>
  </si>
  <si>
    <t>100-6260026</t>
  </si>
  <si>
    <t>PAGO DE FACT. B1500000032, POR ADQUISICION DE PROVISIONES PARA USO DE ESTA INSTITUCION LB-6260026</t>
  </si>
  <si>
    <t>100-6320026</t>
  </si>
  <si>
    <t>PAGO DE FACT.B1500000046 POR ADQUISICION DE PINTURA ACRILICA PARA USO DE ESTA INSTITUCION LB-6320026</t>
  </si>
  <si>
    <t>100-6340026</t>
  </si>
  <si>
    <t>PAGO DE FACT. E450000000016, POR ADQUISICION DE PROVISIONES PARA USO DE ESTA INSTITUCION  LB-6340026</t>
  </si>
  <si>
    <t>100-6410026</t>
  </si>
  <si>
    <t>PAGO DE FACT.B1500000165 POR ADQUISICION DE PROVISIONES PARA USO DE ESTA INSTITUCION LB-6410026</t>
  </si>
  <si>
    <t>100-6440026</t>
  </si>
  <si>
    <t>PAGO DE FACTURA NO B1500000351, POR ADQUISICION DE PROVISIONES PARA USO DE ESTA INSTITUCION, LB-6440026</t>
  </si>
  <si>
    <t>100-6490026</t>
  </si>
  <si>
    <t>PAGO DE FACTURA POR SERVICIO DE ELECTRICIDAD DE LA REGION ESTE LB-6490026</t>
  </si>
  <si>
    <t>COMPA¥IA DOMINICANA DE TELEFONOS (GPS)</t>
  </si>
  <si>
    <t>100-6550026</t>
  </si>
  <si>
    <t>PAGO FACT. E450000104607 POR SERVICIO DE GPS PARA USO DE ESTA INSTITUCION LB-6550026</t>
  </si>
  <si>
    <t>100-7130026</t>
  </si>
  <si>
    <t>PAGO FACT, NO.B1500000024, POR ADQUISICION DE PROVISIONES PARA USO DE LA INSTITUCION CK-7130026</t>
  </si>
  <si>
    <t>100-6690026</t>
  </si>
  <si>
    <t>PAGO FACT.E450000011129, POR RENOVACION DEL SEGURO PARA LA COBERTURA DE LOS VEHICULOS DE LA FLOTILLA DE ESTA INSTITUCION, LB-6690026</t>
  </si>
  <si>
    <t>100-6730026</t>
  </si>
  <si>
    <t>PAGO DE FACT.B1500000078 POR ADQUISICION DE PROVISIONES PARA USO DE ESTA INSTITUCION LB-6730026</t>
  </si>
  <si>
    <t>100-6750026</t>
  </si>
  <si>
    <t>PAGO DE FACT. B1500000281, POR ADQUISICION DE PROVISIONES PARA USO DE ESTA INSTITUCION LB-6750026</t>
  </si>
  <si>
    <t>100-6770026</t>
  </si>
  <si>
    <t>PAGO FACT.B1500000014, DEDUCIBLE PARA REPARACION DE CHEVROLET TAHOE DE ESTA INSTITUCION LB-6770026</t>
  </si>
  <si>
    <t>100-6830026</t>
  </si>
  <si>
    <t>PAGO FACTS. B1500000038, B15-42 POR ADQUISICION DE PAPEL HIGIENICO PARA USO DE ESTA INSTITUCION LB-6830026</t>
  </si>
  <si>
    <t>100-6960026</t>
  </si>
  <si>
    <t>PAGO DE FACTURA NO E450000000021 POR ADQUISICION DE PROVISIONES PARA USO DE ESTA INSTITUCION LB-6960026</t>
  </si>
  <si>
    <t>100-6990026</t>
  </si>
  <si>
    <t>PAGO DE FACT.B1500000561 POR ADQUISICION DE PROVISIONES PARA USO DE ESTA INSTITUCION                                                                                                                           LB-6990026</t>
  </si>
  <si>
    <t>100-7020026</t>
  </si>
  <si>
    <t>PAGO DE FACT. B1500000044, POR ADQUISICION DE PLATOS DESECHABLES PARA USO DE ESTA INSTITUCION  LB-7020026</t>
  </si>
  <si>
    <t>100-7110026</t>
  </si>
  <si>
    <t>PAGO DE FACT.B1500000217 POR ADQUISICION DE PROVISIONES PARA USO DE ESTA INSTITUCION LB-7110026</t>
  </si>
  <si>
    <t>100-7200026</t>
  </si>
  <si>
    <t>PAGO DE FACT. E450000000158 Y 167, POR ADQUISICION DE PLATOS DOBLE BIODEGRADABLE PARA  LB-7200026</t>
  </si>
  <si>
    <t>100-7270026</t>
  </si>
  <si>
    <t>PAGO DE FACT. B1500000205 POR ADQUISICION DE PROVISIONES PARA USO DE ESTA INSTITUCION LB-7270026</t>
  </si>
  <si>
    <t>100-7420026</t>
  </si>
  <si>
    <t>PAGO DE FACT. B1500000027 POR ADQUISICION DE PROVISIONES PARA USO DE ESTA INSTITUCION LB-7420026</t>
  </si>
  <si>
    <t>100-7440026</t>
  </si>
  <si>
    <t>PAGO DE FACT. NO B1500000350, POR ADQUISION DE DESECHABLES PARA USO DE ESTA INSTITUCION, LB-7440026</t>
  </si>
  <si>
    <t>100-7450026</t>
  </si>
  <si>
    <t>PAGO DE FACTURA B1500000324, POR ADQUISICION DE CUCHARAS DESECHABLES PARA USO  LB-7450026</t>
  </si>
  <si>
    <t>100-7470026</t>
  </si>
  <si>
    <t>PAGO DE FACT. B1500000026 POR ADQUISICION DE PROVISIONES PARA USO DE ESTA INSTITUCION. LB-7470026</t>
  </si>
  <si>
    <t>100-7550026</t>
  </si>
  <si>
    <t>PAGO DE FACT. B1500000288, POR ADQUISICION DE PROVICIONES PARA USO DE ESTA INSTITUCION. LB-7550026</t>
  </si>
  <si>
    <t>100-7630026</t>
  </si>
  <si>
    <t>PAGO FACT.E450000009433, POR RENOVACION DEL SEGURO PARA LA COBERTURA DE LOS VEHICULOS-FLOTILLA DE ESTA INSTITUCION, LB-7630026</t>
  </si>
  <si>
    <t>100-7640026</t>
  </si>
  <si>
    <t>PAGO DE FACT. E450000000169,  POR ADQUISICION DE PROVISIONES PARA USO DE ESTA INSTITUCION LB-7640026</t>
  </si>
  <si>
    <t>100-7660026</t>
  </si>
  <si>
    <t>PAGO FACT.E450000011119, POR EMISION DEL SEGURO PARA LA COBERTURA DE LOS VEHICULOS DE LA FLOTILLA DE ESTA INSTITUCION, LB-7660026</t>
  </si>
  <si>
    <t>100-7670026</t>
  </si>
  <si>
    <t>PAGO FACT.E450000011116, POR EMISION DEL SEGURO PARA LA COBERTURA DE LOS VEHICULOS DE LA FLOTILLA DE ESTA INSTITUCION, LB-7670026</t>
  </si>
  <si>
    <t>100-7710026</t>
  </si>
  <si>
    <t>PAGA FACT. B1500000043, POR ADQUISICION DE BATERIAS PARA UPS, DISCO DURO, CAJA PARA DISCO DURO PARA  LB-7710026</t>
  </si>
  <si>
    <t>100-7810026</t>
  </si>
  <si>
    <t>PAGO FACT.E450000001196 POR SERVICIO DE PUBLICACION LICITACION EN PERIODICO LB-7810026</t>
  </si>
  <si>
    <t>100-7850026</t>
  </si>
  <si>
    <t>PAGO DE FACT.B1500000102 POR ADQUISICION DE PROVISIONES PARA USO DE ESTA INSTITUCION LB-7850026</t>
  </si>
  <si>
    <t>100-7870026</t>
  </si>
  <si>
    <t>PAGO FACT.E450000009887, POR RENOVACION DEL SEGURO PARA LA COBERTURA DE LOS VEHICULOS-FLOTILLA DE ESTA INSTITUCION, LB-7870026</t>
  </si>
  <si>
    <t>100-7950026</t>
  </si>
  <si>
    <t>PAGO DE LAS FACTURAS NO B1500000039-B1500000041, POR ADQUISION DE DESECHABLES PARA USO DE ESTA INST. LB-7950026</t>
  </si>
  <si>
    <t>100-7980026</t>
  </si>
  <si>
    <t>PAGO FACT.B1500000383, 382, POR ADQUISICION DE RELLENADO DE BOTELLONES DE AGUA DE 5 GALONES PARA USO LB-7980026</t>
  </si>
  <si>
    <t>100-8010026</t>
  </si>
  <si>
    <t>PAGO FACT.B1500000039,  ALQUILER  DE UN LOCAL EN LA CALLE SE¥ORITA VILLA NO. 88, LA   VEGA, PARA USO DE ESTA INSTITUCION LB-8010026</t>
  </si>
  <si>
    <t>100-84300026</t>
  </si>
  <si>
    <t>PAGO DE FACT. B1500000098 POR ADQUISICION DE PROVISIONES PARA USO DE ESTA INSTITUCION LB-84300026</t>
  </si>
  <si>
    <t>100-8440026</t>
  </si>
  <si>
    <t>PAGO DE FACT.B1500000100 POR ADQUISICION DE PROVISIONES PARA USO DE ESTA INSTITUCION LB-8440026</t>
  </si>
  <si>
    <t>NO APARECE</t>
  </si>
  <si>
    <t>Direcci#n de Asistencia Social y Alimentaci#n Comunitaria (Dasac)</t>
  </si>
  <si>
    <t>Mayor General</t>
  </si>
  <si>
    <t>Del 01/03/2026 al 31/03/2026</t>
  </si>
  <si>
    <t>Pagina #</t>
  </si>
  <si>
    <t>Desde 210-02 Hasta 210-02</t>
  </si>
  <si>
    <t>Fecha/Hora:</t>
  </si>
  <si>
    <t>15/04/2026 1:10:07 p. m.</t>
  </si>
  <si>
    <t>Todos los Centro de Costo</t>
  </si>
  <si>
    <t>Cuenta No.</t>
  </si>
  <si>
    <t>Ref.</t>
  </si>
  <si>
    <t>Nombre de Cuenta</t>
  </si>
  <si>
    <t>LB-100-780026</t>
  </si>
  <si>
    <t>LB-5011-780026</t>
  </si>
  <si>
    <t>LB-100-1000026</t>
  </si>
  <si>
    <t>LB-100-4340026</t>
  </si>
  <si>
    <t>LB-100-4880026</t>
  </si>
  <si>
    <t>LB-100-4930026</t>
  </si>
  <si>
    <t>LB-5011-6180026</t>
  </si>
  <si>
    <t>FORLI-IMPORT</t>
  </si>
  <si>
    <t>LB-5011-6190026</t>
  </si>
  <si>
    <t>LB-100-6530026</t>
  </si>
  <si>
    <t>LB-100-71300026</t>
  </si>
  <si>
    <t>LB-5011-7410026</t>
  </si>
  <si>
    <t>fs</t>
  </si>
  <si>
    <t>OTRO NUM</t>
  </si>
  <si>
    <t>RE</t>
  </si>
  <si>
    <t>132547901 </t>
  </si>
  <si>
    <t>132-24300-5</t>
  </si>
  <si>
    <t>1-30-73496-8</t>
  </si>
  <si>
    <t>068-0036377-9</t>
  </si>
  <si>
    <t>NOTARIZACION</t>
  </si>
  <si>
    <t>2.2.8.7-02</t>
  </si>
  <si>
    <t>001-0664413-1</t>
  </si>
  <si>
    <t>101-162929</t>
  </si>
  <si>
    <t>132-09459-1</t>
  </si>
  <si>
    <t>087-0004608-3</t>
  </si>
  <si>
    <t>1-3216500-4</t>
  </si>
  <si>
    <t>130-77673-3</t>
  </si>
  <si>
    <t>401-50097-3</t>
  </si>
  <si>
    <t>101-75495-8</t>
  </si>
  <si>
    <t>REPUESTOS</t>
  </si>
  <si>
    <t>1-01-82021-7</t>
  </si>
  <si>
    <t>1-0182124-8</t>
  </si>
  <si>
    <t>001-0058769-0</t>
  </si>
  <si>
    <t>130-46227-5</t>
  </si>
  <si>
    <t>131-734529</t>
  </si>
  <si>
    <t> 131867189</t>
  </si>
  <si>
    <t>001-0128041-0</t>
  </si>
  <si>
    <t>130-96336-3</t>
  </si>
  <si>
    <t>RESMA DE PAPEL</t>
  </si>
  <si>
    <t>MATERIALES DE ESCRITORIO</t>
  </si>
  <si>
    <t>131-15508-1</t>
  </si>
  <si>
    <t>130-98883-8</t>
  </si>
  <si>
    <t>101697271 </t>
  </si>
  <si>
    <t>131-397905</t>
  </si>
  <si>
    <t>PESA PARA PERSONAS</t>
  </si>
  <si>
    <t>JUEGO DE SALA PLASTICO</t>
  </si>
  <si>
    <t>REPARACION DEL SISTEMA CONTRA INCENDIO</t>
  </si>
  <si>
    <t>ESTUFAS, REFRIGERADORES LAVADORAS Y SECADORAS</t>
  </si>
  <si>
    <t xml:space="preserve">TOTAL: </t>
  </si>
  <si>
    <t>AL 31 DE MARZO 2026</t>
  </si>
  <si>
    <t>FECHA REGISTRO</t>
  </si>
  <si>
    <t>NO. FACTURA O COMPROBANTE</t>
  </si>
  <si>
    <t>NOMBRE ACREEDOR</t>
  </si>
  <si>
    <t>CODIFICACION OBJETAL</t>
  </si>
  <si>
    <t>MONTO DEUDA EN RD$</t>
  </si>
  <si>
    <t>FECHA LIMITE DE PAGO</t>
  </si>
  <si>
    <t>Licda. Rut Betania Lendof</t>
  </si>
  <si>
    <t>Enc. Dpto.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</si>
</sst>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8"/>
      <color indexed="0"/>
      <name val="Draft 17cpi"/>
    </font>
    <font>
      <sz val="10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8"/>
      <color theme="1"/>
      <name val="Draft 17cpi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b/>
      <sz val="10"/>
      <color indexed="0"/>
      <name val="Draft 10cpi"/>
    </font>
    <font>
      <sz val="10"/>
      <color indexed="0"/>
      <name val="Draft 10cpi"/>
    </font>
    <font>
      <sz val="10"/>
      <color indexed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0"/>
      <name val="Arial"/>
      <family val="2"/>
    </font>
    <font>
      <sz val="10"/>
      <color theme="1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indexed="8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21">
    <xf numFmtId="0" fontId="0" fillId="0" borderId="0" xfId="0"/>
    <xf numFmtId="4" fontId="0" fillId="0" borderId="0" xfId="0" applyNumberFormat="1"/>
    <xf numFmtId="14" fontId="0" fillId="0" borderId="0" xfId="0" applyNumberFormat="1"/>
    <xf numFmtId="4" fontId="1" fillId="0" borderId="0" xfId="0" applyNumberFormat="1" applyFont="1" applyAlignment="1">
      <alignment horizontal="center"/>
    </xf>
    <xf numFmtId="4" fontId="13" fillId="0" borderId="0" xfId="3" applyNumberFormat="1" applyFont="1" applyFill="1" applyAlignment="1" applyProtection="1">
      <alignment horizontal="right" vertical="top"/>
      <protection locked="0"/>
    </xf>
    <xf numFmtId="4" fontId="1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4"/>
    <xf numFmtId="0" fontId="20" fillId="0" borderId="0" xfId="4" applyFont="1" applyAlignment="1" applyProtection="1">
      <alignment horizontal="left" vertical="top"/>
      <protection locked="0"/>
    </xf>
    <xf numFmtId="0" fontId="21" fillId="0" borderId="0" xfId="4" applyFont="1" applyAlignment="1" applyProtection="1">
      <alignment horizontal="left" vertical="top"/>
      <protection locked="0"/>
    </xf>
    <xf numFmtId="0" fontId="2" fillId="0" borderId="0" xfId="4" applyAlignment="1" applyProtection="1">
      <alignment horizontal="right" vertical="top"/>
      <protection locked="0"/>
    </xf>
    <xf numFmtId="0" fontId="3" fillId="0" borderId="0" xfId="4" applyFont="1" applyAlignment="1" applyProtection="1">
      <alignment horizontal="left" vertical="top"/>
      <protection locked="0"/>
    </xf>
    <xf numFmtId="4" fontId="2" fillId="0" borderId="0" xfId="4" applyNumberFormat="1"/>
    <xf numFmtId="4" fontId="20" fillId="0" borderId="0" xfId="4" applyNumberFormat="1" applyFont="1" applyAlignment="1" applyProtection="1">
      <alignment horizontal="right" vertical="top"/>
      <protection locked="0"/>
    </xf>
    <xf numFmtId="4" fontId="3" fillId="0" borderId="0" xfId="4" applyNumberFormat="1" applyFont="1" applyAlignment="1" applyProtection="1">
      <alignment horizontal="right" vertical="top"/>
      <protection locked="0"/>
    </xf>
    <xf numFmtId="0" fontId="21" fillId="0" borderId="0" xfId="4" applyFont="1" applyAlignment="1" applyProtection="1">
      <alignment vertical="top"/>
      <protection locked="0"/>
    </xf>
    <xf numFmtId="4" fontId="21" fillId="0" borderId="0" xfId="4" applyNumberFormat="1" applyFont="1" applyAlignment="1" applyProtection="1">
      <alignment vertical="top"/>
      <protection locked="0"/>
    </xf>
    <xf numFmtId="0" fontId="3" fillId="3" borderId="0" xfId="4" applyFont="1" applyFill="1" applyAlignment="1" applyProtection="1">
      <alignment horizontal="left" vertical="top"/>
      <protection locked="0"/>
    </xf>
    <xf numFmtId="4" fontId="3" fillId="3" borderId="0" xfId="4" applyNumberFormat="1" applyFont="1" applyFill="1" applyAlignment="1" applyProtection="1">
      <alignment horizontal="right" vertical="top"/>
      <protection locked="0"/>
    </xf>
    <xf numFmtId="0" fontId="1" fillId="0" borderId="0" xfId="0" applyFont="1" applyAlignment="1">
      <alignment horizontal="left"/>
    </xf>
    <xf numFmtId="0" fontId="0" fillId="3" borderId="0" xfId="0" applyFill="1"/>
    <xf numFmtId="4" fontId="1" fillId="3" borderId="0" xfId="0" applyNumberFormat="1" applyFont="1" applyFill="1" applyAlignment="1">
      <alignment horizontal="center"/>
    </xf>
    <xf numFmtId="164" fontId="0" fillId="3" borderId="0" xfId="0" applyNumberFormat="1" applyFill="1"/>
    <xf numFmtId="4" fontId="0" fillId="3" borderId="0" xfId="0" applyNumberFormat="1" applyFill="1"/>
    <xf numFmtId="0" fontId="22" fillId="0" borderId="2" xfId="4" applyFont="1" applyFill="1" applyBorder="1" applyAlignment="1" applyProtection="1">
      <alignment horizontal="left" vertical="top"/>
      <protection locked="0"/>
    </xf>
    <xf numFmtId="4" fontId="22" fillId="0" borderId="2" xfId="4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1" fillId="0" borderId="0" xfId="0" applyNumberFormat="1" applyFont="1" applyAlignment="1">
      <alignment horizontal="right"/>
    </xf>
    <xf numFmtId="0" fontId="26" fillId="0" borderId="0" xfId="20"/>
    <xf numFmtId="0" fontId="20" fillId="0" borderId="0" xfId="20" applyFont="1" applyAlignment="1" applyProtection="1">
      <alignment horizontal="left" vertical="top"/>
      <protection locked="0"/>
    </xf>
    <xf numFmtId="0" fontId="21" fillId="0" borderId="0" xfId="20" applyFont="1" applyAlignment="1" applyProtection="1">
      <alignment horizontal="left" vertical="top"/>
      <protection locked="0"/>
    </xf>
    <xf numFmtId="0" fontId="26" fillId="0" borderId="0" xfId="20" applyAlignment="1" applyProtection="1">
      <alignment horizontal="right" vertical="top"/>
      <protection locked="0"/>
    </xf>
    <xf numFmtId="0" fontId="3" fillId="0" borderId="0" xfId="20" applyFont="1" applyAlignment="1" applyProtection="1">
      <alignment horizontal="left" vertical="top"/>
      <protection locked="0"/>
    </xf>
    <xf numFmtId="4" fontId="26" fillId="0" borderId="0" xfId="20" applyNumberFormat="1"/>
    <xf numFmtId="4" fontId="21" fillId="0" borderId="0" xfId="20" applyNumberFormat="1" applyFont="1" applyAlignment="1" applyProtection="1">
      <alignment horizontal="left" vertical="top"/>
      <protection locked="0"/>
    </xf>
    <xf numFmtId="4" fontId="21" fillId="0" borderId="0" xfId="20" applyNumberFormat="1" applyFont="1" applyAlignment="1" applyProtection="1">
      <alignment horizontal="right" vertical="top"/>
      <protection locked="0"/>
    </xf>
    <xf numFmtId="4" fontId="3" fillId="0" borderId="0" xfId="20" applyNumberFormat="1" applyFont="1" applyAlignment="1" applyProtection="1">
      <alignment horizontal="right" vertical="top"/>
      <protection locked="0"/>
    </xf>
    <xf numFmtId="0" fontId="3" fillId="3" borderId="0" xfId="20" applyFont="1" applyFill="1" applyAlignment="1" applyProtection="1">
      <alignment horizontal="left" vertical="top"/>
      <protection locked="0"/>
    </xf>
    <xf numFmtId="4" fontId="3" fillId="3" borderId="0" xfId="20" applyNumberFormat="1" applyFont="1" applyFill="1" applyAlignment="1" applyProtection="1">
      <alignment horizontal="right" vertical="top"/>
      <protection locked="0"/>
    </xf>
    <xf numFmtId="164" fontId="0" fillId="0" borderId="0" xfId="0" applyNumberFormat="1" applyAlignment="1">
      <alignment horizontal="right"/>
    </xf>
    <xf numFmtId="14" fontId="22" fillId="0" borderId="1" xfId="4" applyNumberFormat="1" applyFont="1" applyFill="1" applyBorder="1" applyAlignment="1" applyProtection="1">
      <alignment horizontal="right" vertical="top"/>
      <protection locked="0"/>
    </xf>
    <xf numFmtId="0" fontId="23" fillId="0" borderId="2" xfId="0" applyFont="1" applyFill="1" applyBorder="1"/>
    <xf numFmtId="0" fontId="23" fillId="0" borderId="2" xfId="0" applyFont="1" applyFill="1" applyBorder="1" applyAlignment="1">
      <alignment horizontal="right"/>
    </xf>
    <xf numFmtId="4" fontId="23" fillId="0" borderId="2" xfId="0" applyNumberFormat="1" applyFont="1" applyFill="1" applyBorder="1"/>
    <xf numFmtId="0" fontId="24" fillId="0" borderId="2" xfId="2" applyFont="1" applyFill="1" applyBorder="1" applyAlignment="1">
      <alignment horizontal="right" vertical="center" wrapText="1"/>
    </xf>
    <xf numFmtId="0" fontId="23" fillId="0" borderId="1" xfId="0" applyNumberFormat="1" applyFont="1" applyFill="1" applyBorder="1" applyAlignment="1">
      <alignment horizontal="right"/>
    </xf>
    <xf numFmtId="164" fontId="23" fillId="0" borderId="1" xfId="0" applyNumberFormat="1" applyFont="1" applyFill="1" applyBorder="1" applyAlignment="1">
      <alignment horizontal="right"/>
    </xf>
    <xf numFmtId="14" fontId="23" fillId="0" borderId="2" xfId="0" applyNumberFormat="1" applyFont="1" applyFill="1" applyBorder="1" applyAlignment="1">
      <alignment horizontal="right"/>
    </xf>
    <xf numFmtId="1" fontId="22" fillId="0" borderId="2" xfId="4" applyNumberFormat="1" applyFont="1" applyFill="1" applyBorder="1" applyAlignment="1" applyProtection="1">
      <alignment horizontal="right" vertical="top"/>
      <protection locked="0"/>
    </xf>
    <xf numFmtId="0" fontId="23" fillId="0" borderId="2" xfId="0" applyNumberFormat="1" applyFont="1" applyFill="1" applyBorder="1" applyAlignment="1">
      <alignment horizontal="right"/>
    </xf>
    <xf numFmtId="0" fontId="22" fillId="0" borderId="2" xfId="4" applyFont="1" applyFill="1" applyBorder="1" applyAlignment="1" applyProtection="1">
      <alignment horizontal="right" vertical="top"/>
      <protection locked="0"/>
    </xf>
    <xf numFmtId="14" fontId="28" fillId="2" borderId="8" xfId="2" applyNumberFormat="1" applyFont="1" applyFill="1" applyBorder="1" applyAlignment="1">
      <alignment horizontal="center" vertical="center" wrapText="1"/>
    </xf>
    <xf numFmtId="0" fontId="28" fillId="2" borderId="9" xfId="2" applyFont="1" applyFill="1" applyBorder="1" applyAlignment="1">
      <alignment horizontal="center" vertical="center" wrapText="1"/>
    </xf>
    <xf numFmtId="0" fontId="28" fillId="2" borderId="9" xfId="2" applyFont="1" applyFill="1" applyBorder="1" applyAlignment="1">
      <alignment horizontal="center" vertical="center"/>
    </xf>
    <xf numFmtId="4" fontId="28" fillId="2" borderId="9" xfId="2" applyNumberFormat="1" applyFont="1" applyFill="1" applyBorder="1" applyAlignment="1">
      <alignment horizontal="center" vertical="center" wrapText="1"/>
    </xf>
    <xf numFmtId="164" fontId="28" fillId="2" borderId="10" xfId="2" applyNumberFormat="1" applyFont="1" applyFill="1" applyBorder="1" applyAlignment="1">
      <alignment horizontal="center" vertical="center" wrapText="1"/>
    </xf>
    <xf numFmtId="0" fontId="23" fillId="0" borderId="5" xfId="0" applyFont="1" applyFill="1" applyBorder="1"/>
    <xf numFmtId="0" fontId="24" fillId="0" borderId="5" xfId="2" applyFont="1" applyFill="1" applyBorder="1" applyAlignment="1">
      <alignment horizontal="right" vertical="center" wrapText="1"/>
    </xf>
    <xf numFmtId="164" fontId="23" fillId="0" borderId="6" xfId="0" applyNumberFormat="1" applyFont="1" applyFill="1" applyBorder="1" applyAlignment="1">
      <alignment horizontal="right"/>
    </xf>
    <xf numFmtId="164" fontId="23" fillId="0" borderId="3" xfId="0" applyNumberFormat="1" applyFont="1" applyFill="1" applyBorder="1" applyAlignment="1">
      <alignment horizontal="right"/>
    </xf>
    <xf numFmtId="0" fontId="23" fillId="0" borderId="2" xfId="0" applyFont="1" applyFill="1" applyBorder="1" applyAlignment="1">
      <alignment horizontal="right" vertical="center"/>
    </xf>
    <xf numFmtId="14" fontId="23" fillId="0" borderId="2" xfId="0" applyNumberFormat="1" applyFont="1" applyFill="1" applyBorder="1"/>
    <xf numFmtId="0" fontId="25" fillId="0" borderId="2" xfId="0" applyFont="1" applyFill="1" applyBorder="1" applyAlignment="1">
      <alignment vertical="center"/>
    </xf>
    <xf numFmtId="4" fontId="25" fillId="0" borderId="2" xfId="0" applyNumberFormat="1" applyFont="1" applyFill="1" applyBorder="1" applyAlignment="1">
      <alignment vertical="center"/>
    </xf>
    <xf numFmtId="14" fontId="22" fillId="0" borderId="11" xfId="4" applyNumberFormat="1" applyFont="1" applyFill="1" applyBorder="1" applyAlignment="1" applyProtection="1">
      <alignment horizontal="right" vertical="top"/>
      <protection locked="0"/>
    </xf>
    <xf numFmtId="0" fontId="22" fillId="0" borderId="12" xfId="4" applyFont="1" applyFill="1" applyBorder="1" applyAlignment="1" applyProtection="1">
      <alignment horizontal="left" vertical="top"/>
      <protection locked="0"/>
    </xf>
    <xf numFmtId="0" fontId="23" fillId="0" borderId="12" xfId="0" applyFont="1" applyFill="1" applyBorder="1"/>
    <xf numFmtId="0" fontId="23" fillId="0" borderId="12" xfId="0" applyFont="1" applyFill="1" applyBorder="1" applyAlignment="1">
      <alignment horizontal="right"/>
    </xf>
    <xf numFmtId="4" fontId="23" fillId="0" borderId="12" xfId="0" applyNumberFormat="1" applyFont="1" applyFill="1" applyBorder="1"/>
    <xf numFmtId="164" fontId="23" fillId="0" borderId="13" xfId="0" applyNumberFormat="1" applyFont="1" applyFill="1" applyBorder="1" applyAlignment="1">
      <alignment horizontal="right"/>
    </xf>
    <xf numFmtId="164" fontId="29" fillId="2" borderId="14" xfId="0" applyNumberFormat="1" applyFont="1" applyFill="1" applyBorder="1" applyAlignment="1">
      <alignment horizontal="right"/>
    </xf>
    <xf numFmtId="14" fontId="29" fillId="2" borderId="15" xfId="0" applyNumberFormat="1" applyFont="1" applyFill="1" applyBorder="1"/>
    <xf numFmtId="0" fontId="29" fillId="2" borderId="15" xfId="0" applyFont="1" applyFill="1" applyBorder="1"/>
    <xf numFmtId="0" fontId="29" fillId="2" borderId="15" xfId="0" applyFont="1" applyFill="1" applyBorder="1" applyAlignment="1">
      <alignment horizontal="right"/>
    </xf>
    <xf numFmtId="4" fontId="29" fillId="2" borderId="15" xfId="0" applyNumberFormat="1" applyFont="1" applyFill="1" applyBorder="1"/>
    <xf numFmtId="0" fontId="29" fillId="2" borderId="16" xfId="0" applyFont="1" applyFill="1" applyBorder="1"/>
    <xf numFmtId="0" fontId="24" fillId="0" borderId="17" xfId="2" applyFont="1" applyFill="1" applyBorder="1" applyAlignment="1">
      <alignment horizontal="right" vertical="center" wrapText="1"/>
    </xf>
    <xf numFmtId="164" fontId="23" fillId="0" borderId="2" xfId="0" applyNumberFormat="1" applyFont="1" applyFill="1" applyBorder="1" applyAlignment="1">
      <alignment horizontal="right"/>
    </xf>
    <xf numFmtId="1" fontId="22" fillId="0" borderId="12" xfId="4" applyNumberFormat="1" applyFont="1" applyFill="1" applyBorder="1" applyAlignment="1" applyProtection="1">
      <alignment horizontal="right" vertical="top"/>
      <protection locked="0"/>
    </xf>
    <xf numFmtId="0" fontId="24" fillId="0" borderId="12" xfId="2" applyFont="1" applyFill="1" applyBorder="1" applyAlignment="1">
      <alignment horizontal="right" vertical="center" wrapText="1"/>
    </xf>
    <xf numFmtId="0" fontId="23" fillId="0" borderId="12" xfId="0" applyFont="1" applyFill="1" applyBorder="1" applyAlignment="1">
      <alignment horizontal="right" vertical="center"/>
    </xf>
    <xf numFmtId="4" fontId="22" fillId="0" borderId="12" xfId="4" applyNumberFormat="1" applyFont="1" applyFill="1" applyBorder="1" applyAlignment="1" applyProtection="1">
      <alignment horizontal="right" vertical="top"/>
      <protection locked="0"/>
    </xf>
    <xf numFmtId="0" fontId="30" fillId="0" borderId="2" xfId="0" applyFont="1" applyFill="1" applyBorder="1" applyAlignment="1">
      <alignment vertical="center"/>
    </xf>
    <xf numFmtId="14" fontId="30" fillId="0" borderId="1" xfId="0" applyNumberFormat="1" applyFont="1" applyFill="1" applyBorder="1" applyAlignment="1">
      <alignment horizontal="right" vertical="center"/>
    </xf>
    <xf numFmtId="164" fontId="23" fillId="0" borderId="4" xfId="0" applyNumberFormat="1" applyFont="1" applyFill="1" applyBorder="1" applyAlignment="1">
      <alignment horizontal="right"/>
    </xf>
    <xf numFmtId="164" fontId="23" fillId="0" borderId="11" xfId="0" applyNumberFormat="1" applyFont="1" applyFill="1" applyBorder="1" applyAlignment="1">
      <alignment horizontal="right"/>
    </xf>
    <xf numFmtId="0" fontId="23" fillId="0" borderId="5" xfId="0" applyNumberFormat="1" applyFont="1" applyFill="1" applyBorder="1" applyAlignment="1">
      <alignment horizontal="right"/>
    </xf>
    <xf numFmtId="14" fontId="23" fillId="0" borderId="1" xfId="0" applyNumberFormat="1" applyFont="1" applyFill="1" applyBorder="1" applyAlignment="1">
      <alignment horizontal="right"/>
    </xf>
    <xf numFmtId="0" fontId="23" fillId="0" borderId="12" xfId="0" applyNumberFormat="1" applyFont="1" applyFill="1" applyBorder="1" applyAlignment="1">
      <alignment horizontal="right"/>
    </xf>
    <xf numFmtId="1" fontId="22" fillId="0" borderId="1" xfId="4" applyNumberFormat="1" applyFont="1" applyFill="1" applyBorder="1" applyAlignment="1" applyProtection="1">
      <alignment horizontal="right" vertical="top"/>
      <protection locked="0"/>
    </xf>
    <xf numFmtId="0" fontId="27" fillId="0" borderId="2" xfId="0" applyFont="1" applyFill="1" applyBorder="1" applyAlignment="1">
      <alignment horizontal="right"/>
    </xf>
    <xf numFmtId="0" fontId="23" fillId="0" borderId="0" xfId="0" applyNumberFormat="1" applyFont="1" applyFill="1" applyBorder="1" applyAlignment="1">
      <alignment horizontal="right"/>
    </xf>
    <xf numFmtId="0" fontId="23" fillId="0" borderId="1" xfId="0" applyFont="1" applyFill="1" applyBorder="1"/>
    <xf numFmtId="0" fontId="22" fillId="0" borderId="1" xfId="4" applyFont="1" applyFill="1" applyBorder="1" applyAlignment="1" applyProtection="1">
      <alignment horizontal="left" vertical="top"/>
      <protection locked="0"/>
    </xf>
    <xf numFmtId="0" fontId="24" fillId="0" borderId="1" xfId="2" applyFont="1" applyFill="1" applyBorder="1" applyAlignment="1">
      <alignment horizontal="right" vertical="center" wrapText="1"/>
    </xf>
    <xf numFmtId="0" fontId="23" fillId="0" borderId="5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4" fontId="23" fillId="0" borderId="5" xfId="0" applyNumberFormat="1" applyFont="1" applyFill="1" applyBorder="1"/>
    <xf numFmtId="4" fontId="23" fillId="0" borderId="1" xfId="0" applyNumberFormat="1" applyFont="1" applyFill="1" applyBorder="1"/>
    <xf numFmtId="4" fontId="1" fillId="0" borderId="0" xfId="0" applyNumberFormat="1" applyFont="1" applyAlignment="1">
      <alignment horizontal="center" vertical="center"/>
    </xf>
    <xf numFmtId="164" fontId="28" fillId="2" borderId="7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/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164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21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9" xfId="4"/>
    <cellStyle name="Normal 2" xfId="1"/>
    <cellStyle name="Normal 20" xfId="8"/>
    <cellStyle name="Normal 21" xfId="7"/>
    <cellStyle name="Normal 22" xfId="6"/>
    <cellStyle name="Normal 23" xfId="5"/>
    <cellStyle name="Normal 3" xfId="2"/>
    <cellStyle name="Normal 4" xfId="3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1016</xdr:row>
      <xdr:rowOff>187098</xdr:rowOff>
    </xdr:from>
    <xdr:to>
      <xdr:col>21</xdr:col>
      <xdr:colOff>660850</xdr:colOff>
      <xdr:row>1033</xdr:row>
      <xdr:rowOff>131064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9531" y="260517254"/>
          <a:ext cx="4486901" cy="3124636"/>
        </a:xfrm>
        <a:prstGeom prst="rect">
          <a:avLst/>
        </a:prstGeom>
      </xdr:spPr>
    </xdr:pic>
    <xdr:clientData/>
  </xdr:twoCellAnchor>
  <xdr:twoCellAnchor editAs="oneCell">
    <xdr:from>
      <xdr:col>5</xdr:col>
      <xdr:colOff>667640</xdr:colOff>
      <xdr:row>1</xdr:row>
      <xdr:rowOff>171674</xdr:rowOff>
    </xdr:from>
    <xdr:to>
      <xdr:col>6</xdr:col>
      <xdr:colOff>923639</xdr:colOff>
      <xdr:row>8</xdr:row>
      <xdr:rowOff>156193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4790" y="362174"/>
          <a:ext cx="2027649" cy="131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1479"/>
  <sheetViews>
    <sheetView tabSelected="1" zoomScaleNormal="100" workbookViewId="0">
      <selection activeCell="L17" sqref="L17"/>
    </sheetView>
  </sheetViews>
  <sheetFormatPr baseColWidth="10" defaultRowHeight="15"/>
  <cols>
    <col min="1" max="1" width="2.7109375" customWidth="1"/>
    <col min="2" max="2" width="11.140625" style="41" customWidth="1"/>
    <col min="3" max="3" width="11.42578125" style="2" customWidth="1"/>
    <col min="4" max="4" width="18.28515625" customWidth="1"/>
    <col min="5" max="5" width="14.42578125" customWidth="1"/>
    <col min="6" max="6" width="26.5703125" customWidth="1"/>
    <col min="7" max="7" width="22.42578125" customWidth="1"/>
    <col min="8" max="8" width="11.5703125" customWidth="1"/>
    <col min="9" max="9" width="12.28515625" style="27" customWidth="1"/>
    <col min="10" max="10" width="16.28515625" style="1" customWidth="1"/>
    <col min="11" max="11" width="17.85546875" bestFit="1" customWidth="1"/>
    <col min="12" max="12" width="23.28515625" customWidth="1"/>
    <col min="13" max="13" width="13.85546875" hidden="1" customWidth="1"/>
    <col min="14" max="14" width="13.7109375" hidden="1" customWidth="1"/>
    <col min="15" max="16" width="16.140625" hidden="1" customWidth="1"/>
  </cols>
  <sheetData>
    <row r="6" spans="2:16">
      <c r="C6" s="1"/>
    </row>
    <row r="7" spans="2:16">
      <c r="H7" t="s">
        <v>50</v>
      </c>
    </row>
    <row r="10" spans="2:16" ht="18.75">
      <c r="B10" s="110" t="s">
        <v>1611</v>
      </c>
      <c r="C10" s="111"/>
      <c r="D10" s="111"/>
      <c r="E10" s="111"/>
      <c r="F10" s="112"/>
      <c r="G10" s="112"/>
      <c r="H10" s="111"/>
      <c r="I10" s="111"/>
      <c r="J10" s="111"/>
      <c r="K10" s="111"/>
    </row>
    <row r="11" spans="2:16" ht="15.75">
      <c r="B11" s="113" t="s">
        <v>51</v>
      </c>
      <c r="C11" s="114"/>
      <c r="D11" s="114"/>
      <c r="E11" s="114"/>
      <c r="F11" s="115"/>
      <c r="G11" s="115"/>
      <c r="H11" s="114"/>
      <c r="I11" s="114"/>
      <c r="J11" s="114"/>
      <c r="K11" s="114"/>
    </row>
    <row r="12" spans="2:16" ht="18.75">
      <c r="B12" s="116" t="s">
        <v>52</v>
      </c>
      <c r="C12" s="117"/>
      <c r="D12" s="117"/>
      <c r="E12" s="117"/>
      <c r="F12" s="118"/>
      <c r="G12" s="118"/>
      <c r="H12" s="117"/>
      <c r="I12" s="117"/>
      <c r="J12" s="117"/>
      <c r="K12" s="117"/>
    </row>
    <row r="13" spans="2:16" ht="15.75" thickBot="1">
      <c r="B13" s="119" t="s">
        <v>3122</v>
      </c>
      <c r="C13" s="120"/>
      <c r="D13" s="120"/>
      <c r="E13" s="120"/>
      <c r="F13" s="120"/>
      <c r="G13" s="120"/>
      <c r="H13" s="120"/>
      <c r="I13" s="120"/>
      <c r="J13" s="120"/>
      <c r="K13" s="120"/>
    </row>
    <row r="14" spans="2:16" s="103" customFormat="1" ht="39" thickBot="1">
      <c r="B14" s="102" t="s">
        <v>3123</v>
      </c>
      <c r="C14" s="53" t="s">
        <v>1283</v>
      </c>
      <c r="D14" s="54" t="s">
        <v>3124</v>
      </c>
      <c r="E14" s="54" t="s">
        <v>1227</v>
      </c>
      <c r="F14" s="55" t="s">
        <v>3125</v>
      </c>
      <c r="G14" s="55" t="s">
        <v>2773</v>
      </c>
      <c r="H14" s="54" t="s">
        <v>3126</v>
      </c>
      <c r="I14" s="54" t="s">
        <v>1516</v>
      </c>
      <c r="J14" s="56" t="s">
        <v>3127</v>
      </c>
      <c r="K14" s="57" t="s">
        <v>3128</v>
      </c>
      <c r="M14" s="104" t="s">
        <v>49</v>
      </c>
      <c r="N14" s="105">
        <v>661769150.03999996</v>
      </c>
      <c r="O14" s="101">
        <f>+N14-O18</f>
        <v>-1283720114.3919983</v>
      </c>
      <c r="P14" s="101">
        <f>+O14+'pagos '!N4</f>
        <v>-1279858804.6019983</v>
      </c>
    </row>
    <row r="15" spans="2:16">
      <c r="B15" s="86">
        <v>46112</v>
      </c>
      <c r="C15" s="88">
        <v>130019649</v>
      </c>
      <c r="D15" s="58" t="s">
        <v>1614</v>
      </c>
      <c r="E15" s="58"/>
      <c r="F15" s="58" t="s">
        <v>2564</v>
      </c>
      <c r="G15" s="58" t="s">
        <v>3118</v>
      </c>
      <c r="H15" s="59">
        <v>2395.0100000000002</v>
      </c>
      <c r="I15" s="97" t="s">
        <v>49</v>
      </c>
      <c r="J15" s="99">
        <v>7498498.7999999998</v>
      </c>
      <c r="K15" s="60">
        <f t="shared" ref="K15:K78" si="0">+B15+90</f>
        <v>46202</v>
      </c>
      <c r="M15" s="20" t="s">
        <v>1232</v>
      </c>
      <c r="N15" s="28">
        <v>1968289.03</v>
      </c>
      <c r="O15" s="3">
        <f>+O18-N15</f>
        <v>1943520975.4019983</v>
      </c>
      <c r="P15" s="3">
        <f>+N15+N16+N17-O18</f>
        <v>-1634513782.2519984</v>
      </c>
    </row>
    <row r="16" spans="2:16">
      <c r="B16" s="48">
        <v>46112</v>
      </c>
      <c r="C16" s="51">
        <v>132181085</v>
      </c>
      <c r="D16" s="43" t="s">
        <v>2750</v>
      </c>
      <c r="E16" s="43"/>
      <c r="F16" s="43" t="s">
        <v>1922</v>
      </c>
      <c r="G16" s="43" t="s">
        <v>54</v>
      </c>
      <c r="H16" s="44">
        <v>2310101</v>
      </c>
      <c r="I16" s="44" t="s">
        <v>49</v>
      </c>
      <c r="J16" s="45">
        <v>1196520</v>
      </c>
      <c r="K16" s="61">
        <f t="shared" si="0"/>
        <v>46202</v>
      </c>
      <c r="M16" s="20" t="s">
        <v>1576</v>
      </c>
      <c r="N16" s="28">
        <v>306600589.83999997</v>
      </c>
      <c r="O16" s="3">
        <f>+N16-O18</f>
        <v>-1638888674.5919983</v>
      </c>
      <c r="P16" s="7"/>
    </row>
    <row r="17" spans="2:16">
      <c r="B17" s="48">
        <v>46112</v>
      </c>
      <c r="C17" s="50" t="s">
        <v>1491</v>
      </c>
      <c r="D17" s="43" t="s">
        <v>9</v>
      </c>
      <c r="E17" s="43"/>
      <c r="F17" s="43" t="s">
        <v>10</v>
      </c>
      <c r="G17" s="25" t="s">
        <v>54</v>
      </c>
      <c r="H17" s="46">
        <v>2311.0100000000002</v>
      </c>
      <c r="I17" s="44" t="s">
        <v>49</v>
      </c>
      <c r="J17" s="45">
        <v>24825960</v>
      </c>
      <c r="K17" s="61">
        <f t="shared" si="0"/>
        <v>46202</v>
      </c>
      <c r="M17" s="20" t="s">
        <v>1580</v>
      </c>
      <c r="N17" s="28">
        <v>2406603.31</v>
      </c>
      <c r="O17" s="3">
        <f>+N17-O18</f>
        <v>-1943082661.1219983</v>
      </c>
      <c r="P17" s="22">
        <f>+O18-'210-02'!E793</f>
        <v>1945446023.6119983</v>
      </c>
    </row>
    <row r="18" spans="2:16">
      <c r="B18" s="48">
        <v>46112</v>
      </c>
      <c r="C18" s="51" t="s">
        <v>3104</v>
      </c>
      <c r="D18" s="43" t="s">
        <v>2698</v>
      </c>
      <c r="E18" s="43"/>
      <c r="F18" s="43" t="s">
        <v>1905</v>
      </c>
      <c r="G18" s="25" t="s">
        <v>1971</v>
      </c>
      <c r="H18" s="46">
        <v>2216.0100000000002</v>
      </c>
      <c r="I18" s="44" t="s">
        <v>49</v>
      </c>
      <c r="J18" s="45">
        <v>128.96</v>
      </c>
      <c r="K18" s="61">
        <f t="shared" si="0"/>
        <v>46202</v>
      </c>
      <c r="L18" s="1"/>
      <c r="M18" s="4"/>
      <c r="N18" s="29">
        <f>SUM(N14:N17)</f>
        <v>972744632.21999979</v>
      </c>
      <c r="O18" s="5">
        <f>+SUBTOTAL(9,J15:J1486)</f>
        <v>1945489264.4319983</v>
      </c>
      <c r="P18" s="5">
        <f>+N18-O18</f>
        <v>-972744632.21199846</v>
      </c>
    </row>
    <row r="19" spans="2:16" ht="15.75" customHeight="1">
      <c r="B19" s="48">
        <v>46112</v>
      </c>
      <c r="C19" s="51" t="s">
        <v>3104</v>
      </c>
      <c r="D19" s="43" t="s">
        <v>2699</v>
      </c>
      <c r="E19" s="43"/>
      <c r="F19" s="43" t="s">
        <v>1905</v>
      </c>
      <c r="G19" s="25" t="s">
        <v>1971</v>
      </c>
      <c r="H19" s="46">
        <v>2216.0100000000002</v>
      </c>
      <c r="I19" s="44" t="s">
        <v>49</v>
      </c>
      <c r="J19" s="45">
        <v>128.96</v>
      </c>
      <c r="K19" s="61">
        <f t="shared" si="0"/>
        <v>46202</v>
      </c>
    </row>
    <row r="20" spans="2:16" ht="15" customHeight="1">
      <c r="B20" s="48">
        <v>46112</v>
      </c>
      <c r="C20" s="51" t="s">
        <v>3104</v>
      </c>
      <c r="D20" s="43" t="s">
        <v>2700</v>
      </c>
      <c r="E20" s="43"/>
      <c r="F20" s="43" t="s">
        <v>1905</v>
      </c>
      <c r="G20" s="25" t="s">
        <v>1971</v>
      </c>
      <c r="H20" s="46">
        <v>2216.0100000000002</v>
      </c>
      <c r="I20" s="44" t="s">
        <v>49</v>
      </c>
      <c r="J20" s="45">
        <v>128.96</v>
      </c>
      <c r="K20" s="61">
        <f t="shared" si="0"/>
        <v>46202</v>
      </c>
    </row>
    <row r="21" spans="2:16" ht="15" customHeight="1">
      <c r="B21" s="48">
        <v>46112</v>
      </c>
      <c r="C21" s="51" t="s">
        <v>3104</v>
      </c>
      <c r="D21" s="43" t="s">
        <v>2701</v>
      </c>
      <c r="E21" s="43"/>
      <c r="F21" s="43" t="s">
        <v>1905</v>
      </c>
      <c r="G21" s="25" t="s">
        <v>1971</v>
      </c>
      <c r="H21" s="46">
        <v>2216.0100000000002</v>
      </c>
      <c r="I21" s="44" t="s">
        <v>49</v>
      </c>
      <c r="J21" s="45">
        <v>128.96</v>
      </c>
      <c r="K21" s="61">
        <f t="shared" si="0"/>
        <v>46202</v>
      </c>
    </row>
    <row r="22" spans="2:16" ht="15" customHeight="1">
      <c r="B22" s="48">
        <v>46112</v>
      </c>
      <c r="C22" s="51" t="s">
        <v>3104</v>
      </c>
      <c r="D22" s="43" t="s">
        <v>2702</v>
      </c>
      <c r="E22" s="43"/>
      <c r="F22" s="43" t="s">
        <v>1905</v>
      </c>
      <c r="G22" s="25" t="s">
        <v>1971</v>
      </c>
      <c r="H22" s="46">
        <v>2216.0100000000002</v>
      </c>
      <c r="I22" s="44" t="s">
        <v>49</v>
      </c>
      <c r="J22" s="45">
        <v>146.19999999999999</v>
      </c>
      <c r="K22" s="61">
        <f t="shared" si="0"/>
        <v>46202</v>
      </c>
      <c r="O22" s="1"/>
    </row>
    <row r="23" spans="2:16" ht="15" customHeight="1">
      <c r="B23" s="48">
        <v>46112</v>
      </c>
      <c r="C23" s="51" t="s">
        <v>3104</v>
      </c>
      <c r="D23" s="43" t="s">
        <v>2703</v>
      </c>
      <c r="E23" s="43"/>
      <c r="F23" s="43" t="s">
        <v>1905</v>
      </c>
      <c r="G23" s="25" t="s">
        <v>1971</v>
      </c>
      <c r="H23" s="46">
        <v>2216.0100000000002</v>
      </c>
      <c r="I23" s="44" t="s">
        <v>49</v>
      </c>
      <c r="J23" s="45">
        <v>1077.1600000000001</v>
      </c>
      <c r="K23" s="61">
        <f t="shared" si="0"/>
        <v>46202</v>
      </c>
    </row>
    <row r="24" spans="2:16" ht="15" customHeight="1">
      <c r="B24" s="48">
        <v>46112</v>
      </c>
      <c r="C24" s="51" t="s">
        <v>3104</v>
      </c>
      <c r="D24" s="43" t="s">
        <v>2704</v>
      </c>
      <c r="E24" s="43"/>
      <c r="F24" s="43" t="s">
        <v>1905</v>
      </c>
      <c r="G24" s="25" t="s">
        <v>1971</v>
      </c>
      <c r="H24" s="46">
        <v>2216.0100000000002</v>
      </c>
      <c r="I24" s="44" t="s">
        <v>49</v>
      </c>
      <c r="J24" s="45">
        <v>1103.02</v>
      </c>
      <c r="K24" s="61">
        <f t="shared" si="0"/>
        <v>46202</v>
      </c>
    </row>
    <row r="25" spans="2:16" ht="15" customHeight="1">
      <c r="B25" s="48">
        <v>46112</v>
      </c>
      <c r="C25" s="51" t="s">
        <v>3104</v>
      </c>
      <c r="D25" s="43" t="s">
        <v>2705</v>
      </c>
      <c r="E25" s="43"/>
      <c r="F25" s="43" t="s">
        <v>1905</v>
      </c>
      <c r="G25" s="25" t="s">
        <v>1971</v>
      </c>
      <c r="H25" s="46">
        <v>2216.0100000000002</v>
      </c>
      <c r="I25" s="44" t="s">
        <v>49</v>
      </c>
      <c r="J25" s="45">
        <v>1301.28</v>
      </c>
      <c r="K25" s="61">
        <f t="shared" si="0"/>
        <v>46202</v>
      </c>
    </row>
    <row r="26" spans="2:16" ht="15" customHeight="1">
      <c r="B26" s="48">
        <v>46112</v>
      </c>
      <c r="C26" s="51" t="s">
        <v>3104</v>
      </c>
      <c r="D26" s="43" t="s">
        <v>2706</v>
      </c>
      <c r="E26" s="43"/>
      <c r="F26" s="43" t="s">
        <v>1905</v>
      </c>
      <c r="G26" s="25" t="s">
        <v>1971</v>
      </c>
      <c r="H26" s="46">
        <v>2216.0100000000002</v>
      </c>
      <c r="I26" s="44" t="s">
        <v>49</v>
      </c>
      <c r="J26" s="45">
        <v>1361.62</v>
      </c>
      <c r="K26" s="61">
        <f t="shared" si="0"/>
        <v>46202</v>
      </c>
    </row>
    <row r="27" spans="2:16" ht="15" customHeight="1">
      <c r="B27" s="48">
        <v>46112</v>
      </c>
      <c r="C27" s="51" t="s">
        <v>3104</v>
      </c>
      <c r="D27" s="43" t="s">
        <v>2707</v>
      </c>
      <c r="E27" s="43"/>
      <c r="F27" s="43" t="s">
        <v>1905</v>
      </c>
      <c r="G27" s="25" t="s">
        <v>1971</v>
      </c>
      <c r="H27" s="46">
        <v>2216.0100000000002</v>
      </c>
      <c r="I27" s="44" t="s">
        <v>49</v>
      </c>
      <c r="J27" s="45">
        <v>1396.1</v>
      </c>
      <c r="K27" s="61">
        <f t="shared" si="0"/>
        <v>46202</v>
      </c>
    </row>
    <row r="28" spans="2:16" ht="15" customHeight="1">
      <c r="B28" s="48">
        <v>46112</v>
      </c>
      <c r="C28" s="51" t="s">
        <v>3104</v>
      </c>
      <c r="D28" s="43" t="s">
        <v>2708</v>
      </c>
      <c r="E28" s="43"/>
      <c r="F28" s="43" t="s">
        <v>1905</v>
      </c>
      <c r="G28" s="25" t="s">
        <v>1971</v>
      </c>
      <c r="H28" s="46">
        <v>2216.0100000000002</v>
      </c>
      <c r="I28" s="44" t="s">
        <v>49</v>
      </c>
      <c r="J28" s="45">
        <v>1513.04</v>
      </c>
      <c r="K28" s="61">
        <f t="shared" si="0"/>
        <v>46202</v>
      </c>
    </row>
    <row r="29" spans="2:16" ht="15" customHeight="1">
      <c r="B29" s="48">
        <v>46112</v>
      </c>
      <c r="C29" s="93" t="s">
        <v>3104</v>
      </c>
      <c r="D29" s="43" t="s">
        <v>2709</v>
      </c>
      <c r="E29" s="43"/>
      <c r="F29" s="43" t="s">
        <v>1905</v>
      </c>
      <c r="G29" s="25" t="s">
        <v>1971</v>
      </c>
      <c r="H29" s="78">
        <v>2216.0100000000002</v>
      </c>
      <c r="I29" s="44" t="s">
        <v>49</v>
      </c>
      <c r="J29" s="45">
        <v>1568.5</v>
      </c>
      <c r="K29" s="61">
        <f t="shared" si="0"/>
        <v>46202</v>
      </c>
    </row>
    <row r="30" spans="2:16" ht="15" customHeight="1">
      <c r="B30" s="48">
        <v>46112</v>
      </c>
      <c r="C30" s="51" t="s">
        <v>3104</v>
      </c>
      <c r="D30" s="43" t="s">
        <v>2710</v>
      </c>
      <c r="E30" s="43"/>
      <c r="F30" s="43" t="s">
        <v>1905</v>
      </c>
      <c r="G30" s="25" t="s">
        <v>1971</v>
      </c>
      <c r="H30" s="46">
        <v>2216.0100000000002</v>
      </c>
      <c r="I30" s="44" t="s">
        <v>49</v>
      </c>
      <c r="J30" s="45">
        <v>1844.34</v>
      </c>
      <c r="K30" s="61">
        <f t="shared" si="0"/>
        <v>46202</v>
      </c>
    </row>
    <row r="31" spans="2:16" ht="15" customHeight="1">
      <c r="B31" s="48">
        <v>46112</v>
      </c>
      <c r="C31" s="51" t="s">
        <v>3104</v>
      </c>
      <c r="D31" s="43" t="s">
        <v>2711</v>
      </c>
      <c r="E31" s="43"/>
      <c r="F31" s="43" t="s">
        <v>1905</v>
      </c>
      <c r="G31" s="25" t="s">
        <v>1971</v>
      </c>
      <c r="H31" s="46">
        <v>2216.0100000000002</v>
      </c>
      <c r="I31" s="44" t="s">
        <v>49</v>
      </c>
      <c r="J31" s="45">
        <v>2159</v>
      </c>
      <c r="K31" s="61">
        <f t="shared" si="0"/>
        <v>46202</v>
      </c>
    </row>
    <row r="32" spans="2:16" ht="15" customHeight="1">
      <c r="B32" s="48">
        <v>46112</v>
      </c>
      <c r="C32" s="51" t="s">
        <v>3104</v>
      </c>
      <c r="D32" s="43" t="s">
        <v>2712</v>
      </c>
      <c r="E32" s="43"/>
      <c r="F32" s="43" t="s">
        <v>1905</v>
      </c>
      <c r="G32" s="25" t="s">
        <v>1971</v>
      </c>
      <c r="H32" s="46">
        <v>2216.0100000000002</v>
      </c>
      <c r="I32" s="44" t="s">
        <v>49</v>
      </c>
      <c r="J32" s="45">
        <v>2388.5300000000002</v>
      </c>
      <c r="K32" s="61">
        <f t="shared" si="0"/>
        <v>46202</v>
      </c>
    </row>
    <row r="33" spans="2:11" ht="15" customHeight="1">
      <c r="B33" s="48">
        <v>46112</v>
      </c>
      <c r="C33" s="51" t="s">
        <v>3104</v>
      </c>
      <c r="D33" s="43" t="s">
        <v>2713</v>
      </c>
      <c r="E33" s="43"/>
      <c r="F33" s="43" t="s">
        <v>1905</v>
      </c>
      <c r="G33" s="25" t="s">
        <v>1971</v>
      </c>
      <c r="H33" s="46">
        <v>2216.0100000000002</v>
      </c>
      <c r="I33" s="44" t="s">
        <v>49</v>
      </c>
      <c r="J33" s="45">
        <v>2858.52</v>
      </c>
      <c r="K33" s="61">
        <f t="shared" si="0"/>
        <v>46202</v>
      </c>
    </row>
    <row r="34" spans="2:11" ht="15" customHeight="1">
      <c r="B34" s="48">
        <v>46112</v>
      </c>
      <c r="C34" s="51" t="s">
        <v>3104</v>
      </c>
      <c r="D34" s="43" t="s">
        <v>2714</v>
      </c>
      <c r="E34" s="43"/>
      <c r="F34" s="43" t="s">
        <v>1905</v>
      </c>
      <c r="G34" s="25" t="s">
        <v>1971</v>
      </c>
      <c r="H34" s="46">
        <v>2216.0100000000002</v>
      </c>
      <c r="I34" s="44" t="s">
        <v>49</v>
      </c>
      <c r="J34" s="45">
        <v>2985.74</v>
      </c>
      <c r="K34" s="61">
        <f t="shared" si="0"/>
        <v>46202</v>
      </c>
    </row>
    <row r="35" spans="2:11" ht="15" customHeight="1">
      <c r="B35" s="48">
        <v>46112</v>
      </c>
      <c r="C35" s="51" t="s">
        <v>3104</v>
      </c>
      <c r="D35" s="43" t="s">
        <v>2715</v>
      </c>
      <c r="E35" s="43"/>
      <c r="F35" s="43" t="s">
        <v>1905</v>
      </c>
      <c r="G35" s="25" t="s">
        <v>1971</v>
      </c>
      <c r="H35" s="46">
        <v>2216.0100000000002</v>
      </c>
      <c r="I35" s="44" t="s">
        <v>49</v>
      </c>
      <c r="J35" s="45">
        <v>2999</v>
      </c>
      <c r="K35" s="61">
        <f t="shared" si="0"/>
        <v>46202</v>
      </c>
    </row>
    <row r="36" spans="2:11" ht="15" customHeight="1">
      <c r="B36" s="48">
        <v>46112</v>
      </c>
      <c r="C36" s="51" t="s">
        <v>3104</v>
      </c>
      <c r="D36" s="43" t="s">
        <v>2716</v>
      </c>
      <c r="E36" s="43"/>
      <c r="F36" s="43" t="s">
        <v>1905</v>
      </c>
      <c r="G36" s="25" t="s">
        <v>1971</v>
      </c>
      <c r="H36" s="46">
        <v>2216.0100000000002</v>
      </c>
      <c r="I36" s="44" t="s">
        <v>49</v>
      </c>
      <c r="J36" s="45">
        <v>3476.36</v>
      </c>
      <c r="K36" s="61">
        <f t="shared" si="0"/>
        <v>46202</v>
      </c>
    </row>
    <row r="37" spans="2:11" ht="15" customHeight="1">
      <c r="B37" s="48">
        <v>46112</v>
      </c>
      <c r="C37" s="51" t="s">
        <v>3104</v>
      </c>
      <c r="D37" s="43" t="s">
        <v>2717</v>
      </c>
      <c r="E37" s="43"/>
      <c r="F37" s="43" t="s">
        <v>1905</v>
      </c>
      <c r="G37" s="25" t="s">
        <v>1971</v>
      </c>
      <c r="H37" s="46">
        <v>2216.0100000000002</v>
      </c>
      <c r="I37" s="44" t="s">
        <v>49</v>
      </c>
      <c r="J37" s="45">
        <v>3768.08</v>
      </c>
      <c r="K37" s="61">
        <f t="shared" si="0"/>
        <v>46202</v>
      </c>
    </row>
    <row r="38" spans="2:11" ht="15" customHeight="1">
      <c r="B38" s="48">
        <v>46112</v>
      </c>
      <c r="C38" s="51" t="s">
        <v>3104</v>
      </c>
      <c r="D38" s="43" t="s">
        <v>2718</v>
      </c>
      <c r="E38" s="43"/>
      <c r="F38" s="43" t="s">
        <v>1905</v>
      </c>
      <c r="G38" s="25" t="s">
        <v>1971</v>
      </c>
      <c r="H38" s="46">
        <v>2216.0100000000002</v>
      </c>
      <c r="I38" s="44" t="s">
        <v>49</v>
      </c>
      <c r="J38" s="45">
        <v>3781.34</v>
      </c>
      <c r="K38" s="61">
        <f t="shared" si="0"/>
        <v>46202</v>
      </c>
    </row>
    <row r="39" spans="2:11" ht="15" customHeight="1">
      <c r="B39" s="87">
        <v>46112</v>
      </c>
      <c r="C39" s="90" t="s">
        <v>3104</v>
      </c>
      <c r="D39" s="68" t="s">
        <v>2719</v>
      </c>
      <c r="E39" s="68"/>
      <c r="F39" s="68" t="s">
        <v>1905</v>
      </c>
      <c r="G39" s="67" t="s">
        <v>1971</v>
      </c>
      <c r="H39" s="81">
        <v>2216.0100000000002</v>
      </c>
      <c r="I39" s="69" t="s">
        <v>49</v>
      </c>
      <c r="J39" s="70">
        <v>4099.58</v>
      </c>
      <c r="K39" s="71">
        <f t="shared" si="0"/>
        <v>46202</v>
      </c>
    </row>
    <row r="40" spans="2:11" ht="15" customHeight="1">
      <c r="B40" s="48">
        <v>46112</v>
      </c>
      <c r="C40" s="47" t="s">
        <v>3104</v>
      </c>
      <c r="D40" s="94" t="s">
        <v>2720</v>
      </c>
      <c r="E40" s="94"/>
      <c r="F40" s="94" t="s">
        <v>1905</v>
      </c>
      <c r="G40" s="95" t="s">
        <v>1971</v>
      </c>
      <c r="H40" s="96">
        <v>2216.0100000000002</v>
      </c>
      <c r="I40" s="98" t="s">
        <v>49</v>
      </c>
      <c r="J40" s="100">
        <v>4527.05</v>
      </c>
      <c r="K40" s="48">
        <f t="shared" si="0"/>
        <v>46202</v>
      </c>
    </row>
    <row r="41" spans="2:11" ht="0.75" customHeight="1">
      <c r="B41" s="48">
        <v>46112</v>
      </c>
      <c r="C41" s="47" t="s">
        <v>3104</v>
      </c>
      <c r="D41" s="94" t="s">
        <v>2721</v>
      </c>
      <c r="E41" s="94"/>
      <c r="F41" s="94" t="s">
        <v>1905</v>
      </c>
      <c r="G41" s="95" t="s">
        <v>1971</v>
      </c>
      <c r="H41" s="96">
        <v>2216.0100000000002</v>
      </c>
      <c r="I41" s="98" t="s">
        <v>49</v>
      </c>
      <c r="J41" s="100">
        <v>4537.16</v>
      </c>
      <c r="K41" s="48">
        <f t="shared" si="0"/>
        <v>46202</v>
      </c>
    </row>
    <row r="42" spans="2:11" ht="15" customHeight="1">
      <c r="B42" s="48">
        <v>46112</v>
      </c>
      <c r="C42" s="51" t="s">
        <v>3104</v>
      </c>
      <c r="D42" s="43" t="s">
        <v>2722</v>
      </c>
      <c r="E42" s="43"/>
      <c r="F42" s="43" t="s">
        <v>1905</v>
      </c>
      <c r="G42" s="25" t="s">
        <v>1971</v>
      </c>
      <c r="H42" s="46">
        <v>2216.0100000000002</v>
      </c>
      <c r="I42" s="44" t="s">
        <v>49</v>
      </c>
      <c r="J42" s="45">
        <v>4616.72</v>
      </c>
      <c r="K42" s="61">
        <f t="shared" si="0"/>
        <v>46202</v>
      </c>
    </row>
    <row r="43" spans="2:11" ht="15" customHeight="1">
      <c r="B43" s="48">
        <v>46112</v>
      </c>
      <c r="C43" s="51" t="s">
        <v>3104</v>
      </c>
      <c r="D43" s="43" t="s">
        <v>2723</v>
      </c>
      <c r="E43" s="43"/>
      <c r="F43" s="43" t="s">
        <v>1905</v>
      </c>
      <c r="G43" s="25" t="s">
        <v>1971</v>
      </c>
      <c r="H43" s="46">
        <v>2216.0100000000002</v>
      </c>
      <c r="I43" s="44" t="s">
        <v>49</v>
      </c>
      <c r="J43" s="45">
        <v>5544.92</v>
      </c>
      <c r="K43" s="61">
        <f t="shared" si="0"/>
        <v>46202</v>
      </c>
    </row>
    <row r="44" spans="2:11" ht="15" customHeight="1">
      <c r="B44" s="48">
        <v>46112</v>
      </c>
      <c r="C44" s="51" t="s">
        <v>3104</v>
      </c>
      <c r="D44" s="43" t="s">
        <v>2724</v>
      </c>
      <c r="E44" s="43"/>
      <c r="F44" s="43" t="s">
        <v>1905</v>
      </c>
      <c r="G44" s="25" t="s">
        <v>1971</v>
      </c>
      <c r="H44" s="46">
        <v>2216.0100000000002</v>
      </c>
      <c r="I44" s="44" t="s">
        <v>49</v>
      </c>
      <c r="J44" s="45">
        <v>5982.5</v>
      </c>
      <c r="K44" s="61">
        <f t="shared" si="0"/>
        <v>46202</v>
      </c>
    </row>
    <row r="45" spans="2:11" ht="15" customHeight="1">
      <c r="B45" s="48">
        <v>46112</v>
      </c>
      <c r="C45" s="51" t="s">
        <v>3104</v>
      </c>
      <c r="D45" s="43" t="s">
        <v>2725</v>
      </c>
      <c r="E45" s="43"/>
      <c r="F45" s="43" t="s">
        <v>1905</v>
      </c>
      <c r="G45" s="25" t="s">
        <v>1971</v>
      </c>
      <c r="H45" s="46">
        <v>2216.0100000000002</v>
      </c>
      <c r="I45" s="44" t="s">
        <v>49</v>
      </c>
      <c r="J45" s="45">
        <v>6062.06</v>
      </c>
      <c r="K45" s="61">
        <f t="shared" si="0"/>
        <v>46202</v>
      </c>
    </row>
    <row r="46" spans="2:11" ht="15" customHeight="1">
      <c r="B46" s="48">
        <v>46112</v>
      </c>
      <c r="C46" s="51" t="s">
        <v>3104</v>
      </c>
      <c r="D46" s="43" t="s">
        <v>2726</v>
      </c>
      <c r="E46" s="43"/>
      <c r="F46" s="43" t="s">
        <v>1905</v>
      </c>
      <c r="G46" s="25" t="s">
        <v>1971</v>
      </c>
      <c r="H46" s="46">
        <v>2216.0100000000002</v>
      </c>
      <c r="I46" s="44" t="s">
        <v>49</v>
      </c>
      <c r="J46" s="45">
        <v>6393.56</v>
      </c>
      <c r="K46" s="61">
        <f t="shared" si="0"/>
        <v>46202</v>
      </c>
    </row>
    <row r="47" spans="2:11" ht="15" customHeight="1">
      <c r="B47" s="48">
        <v>46112</v>
      </c>
      <c r="C47" s="51" t="s">
        <v>3104</v>
      </c>
      <c r="D47" s="43" t="s">
        <v>2727</v>
      </c>
      <c r="E47" s="43"/>
      <c r="F47" s="43" t="s">
        <v>1905</v>
      </c>
      <c r="G47" s="25" t="s">
        <v>1971</v>
      </c>
      <c r="H47" s="46">
        <v>2216.0100000000002</v>
      </c>
      <c r="I47" s="44" t="s">
        <v>49</v>
      </c>
      <c r="J47" s="45">
        <v>6491.53</v>
      </c>
      <c r="K47" s="61">
        <f t="shared" si="0"/>
        <v>46202</v>
      </c>
    </row>
    <row r="48" spans="2:11" ht="15" customHeight="1">
      <c r="B48" s="48">
        <v>46112</v>
      </c>
      <c r="C48" s="51" t="s">
        <v>3104</v>
      </c>
      <c r="D48" s="43" t="s">
        <v>2728</v>
      </c>
      <c r="E48" s="43"/>
      <c r="F48" s="43" t="s">
        <v>1905</v>
      </c>
      <c r="G48" s="25" t="s">
        <v>1971</v>
      </c>
      <c r="H48" s="46">
        <v>2216.0100000000002</v>
      </c>
      <c r="I48" s="44" t="s">
        <v>49</v>
      </c>
      <c r="J48" s="45">
        <v>6526.16</v>
      </c>
      <c r="K48" s="61">
        <f t="shared" si="0"/>
        <v>46202</v>
      </c>
    </row>
    <row r="49" spans="2:11" ht="15" customHeight="1">
      <c r="B49" s="48">
        <v>46112</v>
      </c>
      <c r="C49" s="51" t="s">
        <v>3104</v>
      </c>
      <c r="D49" s="43" t="s">
        <v>2729</v>
      </c>
      <c r="E49" s="43"/>
      <c r="F49" s="43" t="s">
        <v>1905</v>
      </c>
      <c r="G49" s="25" t="s">
        <v>1971</v>
      </c>
      <c r="H49" s="46">
        <v>2216.0100000000002</v>
      </c>
      <c r="I49" s="44" t="s">
        <v>49</v>
      </c>
      <c r="J49" s="45">
        <v>6975.44</v>
      </c>
      <c r="K49" s="61">
        <f t="shared" si="0"/>
        <v>46202</v>
      </c>
    </row>
    <row r="50" spans="2:11" ht="15" customHeight="1">
      <c r="B50" s="48">
        <v>46112</v>
      </c>
      <c r="C50" s="51" t="s">
        <v>3104</v>
      </c>
      <c r="D50" s="43" t="s">
        <v>2730</v>
      </c>
      <c r="E50" s="43"/>
      <c r="F50" s="43" t="s">
        <v>1905</v>
      </c>
      <c r="G50" s="25" t="s">
        <v>1971</v>
      </c>
      <c r="H50" s="46">
        <v>2216.0100000000002</v>
      </c>
      <c r="I50" s="44" t="s">
        <v>49</v>
      </c>
      <c r="J50" s="45">
        <v>7228.94</v>
      </c>
      <c r="K50" s="61">
        <f t="shared" si="0"/>
        <v>46202</v>
      </c>
    </row>
    <row r="51" spans="2:11" ht="15" customHeight="1">
      <c r="B51" s="48">
        <v>46112</v>
      </c>
      <c r="C51" s="51" t="s">
        <v>3104</v>
      </c>
      <c r="D51" s="43" t="s">
        <v>2731</v>
      </c>
      <c r="E51" s="43"/>
      <c r="F51" s="43" t="s">
        <v>1905</v>
      </c>
      <c r="G51" s="25" t="s">
        <v>1971</v>
      </c>
      <c r="H51" s="46">
        <v>2216.0100000000002</v>
      </c>
      <c r="I51" s="44" t="s">
        <v>49</v>
      </c>
      <c r="J51" s="45">
        <v>7878.68</v>
      </c>
      <c r="K51" s="61">
        <f t="shared" si="0"/>
        <v>46202</v>
      </c>
    </row>
    <row r="52" spans="2:11" ht="15" customHeight="1">
      <c r="B52" s="48">
        <v>46112</v>
      </c>
      <c r="C52" s="51" t="s">
        <v>3104</v>
      </c>
      <c r="D52" s="43" t="s">
        <v>2732</v>
      </c>
      <c r="E52" s="43"/>
      <c r="F52" s="43" t="s">
        <v>1905</v>
      </c>
      <c r="G52" s="25" t="s">
        <v>1971</v>
      </c>
      <c r="H52" s="46">
        <v>2216.0100000000002</v>
      </c>
      <c r="I52" s="44" t="s">
        <v>49</v>
      </c>
      <c r="J52" s="45">
        <v>8249.9599999999991</v>
      </c>
      <c r="K52" s="61">
        <f t="shared" si="0"/>
        <v>46202</v>
      </c>
    </row>
    <row r="53" spans="2:11" ht="15" customHeight="1">
      <c r="B53" s="48">
        <v>46112</v>
      </c>
      <c r="C53" s="51" t="s">
        <v>3104</v>
      </c>
      <c r="D53" s="43" t="s">
        <v>2733</v>
      </c>
      <c r="E53" s="43"/>
      <c r="F53" s="43" t="s">
        <v>1905</v>
      </c>
      <c r="G53" s="25" t="s">
        <v>1971</v>
      </c>
      <c r="H53" s="46">
        <v>2216.0100000000002</v>
      </c>
      <c r="I53" s="44" t="s">
        <v>49</v>
      </c>
      <c r="J53" s="45">
        <v>9383.9699999999993</v>
      </c>
      <c r="K53" s="61">
        <f t="shared" si="0"/>
        <v>46202</v>
      </c>
    </row>
    <row r="54" spans="2:11" ht="15" customHeight="1">
      <c r="B54" s="48">
        <v>46112</v>
      </c>
      <c r="C54" s="51" t="s">
        <v>3104</v>
      </c>
      <c r="D54" s="43" t="s">
        <v>2734</v>
      </c>
      <c r="E54" s="43"/>
      <c r="F54" s="43" t="s">
        <v>1905</v>
      </c>
      <c r="G54" s="25" t="s">
        <v>1971</v>
      </c>
      <c r="H54" s="46">
        <v>2216.0100000000002</v>
      </c>
      <c r="I54" s="44" t="s">
        <v>49</v>
      </c>
      <c r="J54" s="45">
        <v>9486.07</v>
      </c>
      <c r="K54" s="61">
        <f t="shared" si="0"/>
        <v>46202</v>
      </c>
    </row>
    <row r="55" spans="2:11" ht="15" customHeight="1">
      <c r="B55" s="48">
        <v>46112</v>
      </c>
      <c r="C55" s="51" t="s">
        <v>3104</v>
      </c>
      <c r="D55" s="43" t="s">
        <v>2735</v>
      </c>
      <c r="E55" s="43"/>
      <c r="F55" s="43" t="s">
        <v>1905</v>
      </c>
      <c r="G55" s="25" t="s">
        <v>1971</v>
      </c>
      <c r="H55" s="46">
        <v>2216.0100000000002</v>
      </c>
      <c r="I55" s="44" t="s">
        <v>49</v>
      </c>
      <c r="J55" s="45">
        <v>10291.15</v>
      </c>
      <c r="K55" s="61">
        <f t="shared" si="0"/>
        <v>46202</v>
      </c>
    </row>
    <row r="56" spans="2:11" ht="15" customHeight="1">
      <c r="B56" s="48">
        <v>46112</v>
      </c>
      <c r="C56" s="51" t="s">
        <v>3104</v>
      </c>
      <c r="D56" s="43" t="s">
        <v>2736</v>
      </c>
      <c r="E56" s="43"/>
      <c r="F56" s="43" t="s">
        <v>1905</v>
      </c>
      <c r="G56" s="25" t="s">
        <v>1971</v>
      </c>
      <c r="H56" s="46">
        <v>2216.0100000000002</v>
      </c>
      <c r="I56" s="44" t="s">
        <v>49</v>
      </c>
      <c r="J56" s="45">
        <v>10470.06</v>
      </c>
      <c r="K56" s="61">
        <f t="shared" si="0"/>
        <v>46202</v>
      </c>
    </row>
    <row r="57" spans="2:11" ht="15" customHeight="1">
      <c r="B57" s="48">
        <v>46112</v>
      </c>
      <c r="C57" s="51" t="s">
        <v>3104</v>
      </c>
      <c r="D57" s="43" t="s">
        <v>2737</v>
      </c>
      <c r="E57" s="43"/>
      <c r="F57" s="43" t="s">
        <v>1905</v>
      </c>
      <c r="G57" s="25" t="s">
        <v>1971</v>
      </c>
      <c r="H57" s="46">
        <v>2216.0100000000002</v>
      </c>
      <c r="I57" s="44" t="s">
        <v>49</v>
      </c>
      <c r="J57" s="45">
        <v>11517.6</v>
      </c>
      <c r="K57" s="61">
        <f t="shared" si="0"/>
        <v>46202</v>
      </c>
    </row>
    <row r="58" spans="2:11" ht="15" customHeight="1">
      <c r="B58" s="48">
        <v>46112</v>
      </c>
      <c r="C58" s="51" t="s">
        <v>3104</v>
      </c>
      <c r="D58" s="43" t="s">
        <v>2738</v>
      </c>
      <c r="E58" s="43"/>
      <c r="F58" s="43" t="s">
        <v>1905</v>
      </c>
      <c r="G58" s="25" t="s">
        <v>1971</v>
      </c>
      <c r="H58" s="46">
        <v>2216.0100000000002</v>
      </c>
      <c r="I58" s="44" t="s">
        <v>49</v>
      </c>
      <c r="J58" s="45">
        <v>11517.6</v>
      </c>
      <c r="K58" s="61">
        <f t="shared" si="0"/>
        <v>46202</v>
      </c>
    </row>
    <row r="59" spans="2:11" ht="15" customHeight="1">
      <c r="B59" s="48">
        <v>46112</v>
      </c>
      <c r="C59" s="51" t="s">
        <v>3104</v>
      </c>
      <c r="D59" s="43" t="s">
        <v>2739</v>
      </c>
      <c r="E59" s="43"/>
      <c r="F59" s="43" t="s">
        <v>1905</v>
      </c>
      <c r="G59" s="25" t="s">
        <v>1971</v>
      </c>
      <c r="H59" s="46">
        <v>2216.0100000000002</v>
      </c>
      <c r="I59" s="44" t="s">
        <v>49</v>
      </c>
      <c r="J59" s="45">
        <v>11712.9</v>
      </c>
      <c r="K59" s="61">
        <f t="shared" si="0"/>
        <v>46202</v>
      </c>
    </row>
    <row r="60" spans="2:11" ht="15" customHeight="1">
      <c r="B60" s="48">
        <v>46112</v>
      </c>
      <c r="C60" s="51" t="s">
        <v>3104</v>
      </c>
      <c r="D60" s="43" t="s">
        <v>2740</v>
      </c>
      <c r="E60" s="43"/>
      <c r="F60" s="43" t="s">
        <v>1905</v>
      </c>
      <c r="G60" s="25" t="s">
        <v>1971</v>
      </c>
      <c r="H60" s="46">
        <v>2216.0100000000002</v>
      </c>
      <c r="I60" s="44" t="s">
        <v>49</v>
      </c>
      <c r="J60" s="45">
        <v>12524.85</v>
      </c>
      <c r="K60" s="61">
        <f t="shared" si="0"/>
        <v>46202</v>
      </c>
    </row>
    <row r="61" spans="2:11" ht="15" customHeight="1">
      <c r="B61" s="48">
        <v>46112</v>
      </c>
      <c r="C61" s="51" t="s">
        <v>3104</v>
      </c>
      <c r="D61" s="43" t="s">
        <v>2741</v>
      </c>
      <c r="E61" s="43"/>
      <c r="F61" s="43" t="s">
        <v>1905</v>
      </c>
      <c r="G61" s="25" t="s">
        <v>1971</v>
      </c>
      <c r="H61" s="46">
        <v>2216.0100000000002</v>
      </c>
      <c r="I61" s="44" t="s">
        <v>49</v>
      </c>
      <c r="J61" s="45">
        <v>16755.3</v>
      </c>
      <c r="K61" s="61">
        <f t="shared" si="0"/>
        <v>46202</v>
      </c>
    </row>
    <row r="62" spans="2:11" ht="15" customHeight="1">
      <c r="B62" s="48">
        <v>46112</v>
      </c>
      <c r="C62" s="51" t="s">
        <v>3104</v>
      </c>
      <c r="D62" s="43" t="s">
        <v>2742</v>
      </c>
      <c r="E62" s="43"/>
      <c r="F62" s="43" t="s">
        <v>1905</v>
      </c>
      <c r="G62" s="25" t="s">
        <v>1971</v>
      </c>
      <c r="H62" s="46">
        <v>2216.0100000000002</v>
      </c>
      <c r="I62" s="44" t="s">
        <v>49</v>
      </c>
      <c r="J62" s="45">
        <v>17211.919999999998</v>
      </c>
      <c r="K62" s="61">
        <f t="shared" si="0"/>
        <v>46202</v>
      </c>
    </row>
    <row r="63" spans="2:11" ht="15" customHeight="1">
      <c r="B63" s="48">
        <v>46112</v>
      </c>
      <c r="C63" s="51" t="s">
        <v>3104</v>
      </c>
      <c r="D63" s="43" t="s">
        <v>2743</v>
      </c>
      <c r="E63" s="43"/>
      <c r="F63" s="43" t="s">
        <v>1905</v>
      </c>
      <c r="G63" s="25" t="s">
        <v>1971</v>
      </c>
      <c r="H63" s="46">
        <v>2216.0100000000002</v>
      </c>
      <c r="I63" s="44" t="s">
        <v>49</v>
      </c>
      <c r="J63" s="45">
        <v>17537.59</v>
      </c>
      <c r="K63" s="61">
        <f t="shared" si="0"/>
        <v>46202</v>
      </c>
    </row>
    <row r="64" spans="2:11" ht="15" customHeight="1">
      <c r="B64" s="48">
        <v>46112</v>
      </c>
      <c r="C64" s="51" t="s">
        <v>3104</v>
      </c>
      <c r="D64" s="43" t="s">
        <v>2744</v>
      </c>
      <c r="E64" s="43"/>
      <c r="F64" s="43" t="s">
        <v>1905</v>
      </c>
      <c r="G64" s="25" t="s">
        <v>1971</v>
      </c>
      <c r="H64" s="46">
        <v>2216.0100000000002</v>
      </c>
      <c r="I64" s="44" t="s">
        <v>49</v>
      </c>
      <c r="J64" s="45">
        <v>18232.599999999999</v>
      </c>
      <c r="K64" s="61">
        <f t="shared" si="0"/>
        <v>46202</v>
      </c>
    </row>
    <row r="65" spans="2:11" ht="15" customHeight="1">
      <c r="B65" s="48">
        <v>46112</v>
      </c>
      <c r="C65" s="51" t="s">
        <v>3104</v>
      </c>
      <c r="D65" s="43" t="s">
        <v>2745</v>
      </c>
      <c r="E65" s="43"/>
      <c r="F65" s="43" t="s">
        <v>1905</v>
      </c>
      <c r="G65" s="25" t="s">
        <v>1971</v>
      </c>
      <c r="H65" s="46">
        <v>2216.0100000000002</v>
      </c>
      <c r="I65" s="44" t="s">
        <v>49</v>
      </c>
      <c r="J65" s="45">
        <v>19656.18</v>
      </c>
      <c r="K65" s="61">
        <f t="shared" si="0"/>
        <v>46202</v>
      </c>
    </row>
    <row r="66" spans="2:11" ht="15" customHeight="1">
      <c r="B66" s="48">
        <v>46112</v>
      </c>
      <c r="C66" s="51" t="s">
        <v>3104</v>
      </c>
      <c r="D66" s="43" t="s">
        <v>2746</v>
      </c>
      <c r="E66" s="43"/>
      <c r="F66" s="43" t="s">
        <v>1905</v>
      </c>
      <c r="G66" s="25" t="s">
        <v>1971</v>
      </c>
      <c r="H66" s="46">
        <v>2216.0100000000002</v>
      </c>
      <c r="I66" s="44" t="s">
        <v>49</v>
      </c>
      <c r="J66" s="45">
        <v>27185.09</v>
      </c>
      <c r="K66" s="61">
        <f t="shared" si="0"/>
        <v>46202</v>
      </c>
    </row>
    <row r="67" spans="2:11" ht="15" customHeight="1">
      <c r="B67" s="48">
        <v>46112</v>
      </c>
      <c r="C67" s="51" t="s">
        <v>3104</v>
      </c>
      <c r="D67" s="43" t="s">
        <v>2747</v>
      </c>
      <c r="E67" s="43"/>
      <c r="F67" s="43" t="s">
        <v>1905</v>
      </c>
      <c r="G67" s="25" t="s">
        <v>1971</v>
      </c>
      <c r="H67" s="46">
        <v>2216.0100000000002</v>
      </c>
      <c r="I67" s="44" t="s">
        <v>49</v>
      </c>
      <c r="J67" s="45">
        <v>30679.02</v>
      </c>
      <c r="K67" s="61">
        <f t="shared" si="0"/>
        <v>46202</v>
      </c>
    </row>
    <row r="68" spans="2:11" ht="15" customHeight="1">
      <c r="B68" s="48">
        <v>46112</v>
      </c>
      <c r="C68" s="49" t="s">
        <v>3103</v>
      </c>
      <c r="D68" s="43" t="s">
        <v>2748</v>
      </c>
      <c r="E68" s="43"/>
      <c r="F68" s="43" t="s">
        <v>1956</v>
      </c>
      <c r="G68" s="43" t="s">
        <v>1971</v>
      </c>
      <c r="H68" s="44">
        <v>221601</v>
      </c>
      <c r="I68" s="44" t="s">
        <v>49</v>
      </c>
      <c r="J68" s="45">
        <v>42257.2</v>
      </c>
      <c r="K68" s="61">
        <f t="shared" si="0"/>
        <v>46202</v>
      </c>
    </row>
    <row r="69" spans="2:11" ht="15" customHeight="1">
      <c r="B69" s="48">
        <v>46112</v>
      </c>
      <c r="C69" s="51" t="s">
        <v>3096</v>
      </c>
      <c r="D69" s="43" t="s">
        <v>2749</v>
      </c>
      <c r="E69" s="43"/>
      <c r="F69" s="43" t="s">
        <v>1912</v>
      </c>
      <c r="G69" s="43" t="s">
        <v>54</v>
      </c>
      <c r="H69" s="44">
        <v>231101</v>
      </c>
      <c r="I69" s="44" t="s">
        <v>49</v>
      </c>
      <c r="J69" s="45">
        <v>83450</v>
      </c>
      <c r="K69" s="61">
        <f t="shared" si="0"/>
        <v>46202</v>
      </c>
    </row>
    <row r="70" spans="2:11" ht="15" customHeight="1">
      <c r="B70" s="48">
        <v>46112</v>
      </c>
      <c r="C70" s="49" t="s">
        <v>3090</v>
      </c>
      <c r="D70" s="43" t="s">
        <v>2751</v>
      </c>
      <c r="E70" s="43"/>
      <c r="F70" s="43" t="s">
        <v>1935</v>
      </c>
      <c r="G70" s="43" t="s">
        <v>54</v>
      </c>
      <c r="H70" s="44" t="s">
        <v>1991</v>
      </c>
      <c r="I70" s="44" t="s">
        <v>49</v>
      </c>
      <c r="J70" s="45">
        <v>3960000</v>
      </c>
      <c r="K70" s="61">
        <f t="shared" si="0"/>
        <v>46202</v>
      </c>
    </row>
    <row r="71" spans="2:11">
      <c r="B71" s="48">
        <v>46111</v>
      </c>
      <c r="C71" s="49" t="s">
        <v>3110</v>
      </c>
      <c r="D71" s="43" t="s">
        <v>1639</v>
      </c>
      <c r="E71" s="43"/>
      <c r="F71" s="43" t="s">
        <v>2563</v>
      </c>
      <c r="G71" s="43" t="s">
        <v>54</v>
      </c>
      <c r="H71" s="44">
        <v>231101</v>
      </c>
      <c r="I71" s="44" t="s">
        <v>49</v>
      </c>
      <c r="J71" s="45">
        <v>1428960</v>
      </c>
      <c r="K71" s="61">
        <f t="shared" si="0"/>
        <v>46201</v>
      </c>
    </row>
    <row r="72" spans="2:11" ht="15" customHeight="1">
      <c r="B72" s="48">
        <v>46111</v>
      </c>
      <c r="C72" s="49" t="s">
        <v>3088</v>
      </c>
      <c r="D72" s="43" t="s">
        <v>1671</v>
      </c>
      <c r="E72" s="43"/>
      <c r="F72" s="43" t="s">
        <v>1555</v>
      </c>
      <c r="G72" s="25" t="s">
        <v>54</v>
      </c>
      <c r="H72" s="46">
        <v>2311.0100000000002</v>
      </c>
      <c r="I72" s="44" t="s">
        <v>49</v>
      </c>
      <c r="J72" s="45">
        <v>665429.85</v>
      </c>
      <c r="K72" s="61">
        <f t="shared" si="0"/>
        <v>46201</v>
      </c>
    </row>
    <row r="73" spans="2:11">
      <c r="B73" s="48">
        <v>46111</v>
      </c>
      <c r="C73" s="49" t="s">
        <v>3106</v>
      </c>
      <c r="D73" s="43" t="s">
        <v>2697</v>
      </c>
      <c r="E73" s="43"/>
      <c r="F73" s="43" t="s">
        <v>1913</v>
      </c>
      <c r="G73" s="43" t="s">
        <v>54</v>
      </c>
      <c r="H73" s="44">
        <v>231101</v>
      </c>
      <c r="I73" s="44" t="s">
        <v>49</v>
      </c>
      <c r="J73" s="45">
        <v>2105742</v>
      </c>
      <c r="K73" s="61">
        <f t="shared" si="0"/>
        <v>46201</v>
      </c>
    </row>
    <row r="74" spans="2:11" ht="15" customHeight="1">
      <c r="B74" s="48">
        <v>46111</v>
      </c>
      <c r="C74" s="51">
        <v>101011939</v>
      </c>
      <c r="D74" s="43" t="s">
        <v>2696</v>
      </c>
      <c r="E74" s="43"/>
      <c r="F74" s="43" t="s">
        <v>2562</v>
      </c>
      <c r="G74" s="43" t="s">
        <v>3102</v>
      </c>
      <c r="H74" s="46" t="s">
        <v>865</v>
      </c>
      <c r="I74" s="44" t="s">
        <v>49</v>
      </c>
      <c r="J74" s="45">
        <v>11283.53</v>
      </c>
      <c r="K74" s="61">
        <f t="shared" si="0"/>
        <v>46201</v>
      </c>
    </row>
    <row r="75" spans="2:11" ht="15" customHeight="1">
      <c r="B75" s="42">
        <v>46109</v>
      </c>
      <c r="C75" s="52">
        <v>8400013119</v>
      </c>
      <c r="D75" s="25" t="s">
        <v>75</v>
      </c>
      <c r="E75" s="25"/>
      <c r="F75" s="25" t="s">
        <v>2764</v>
      </c>
      <c r="G75" s="43" t="s">
        <v>190</v>
      </c>
      <c r="H75" s="44">
        <v>225101</v>
      </c>
      <c r="I75" s="44" t="s">
        <v>1232</v>
      </c>
      <c r="J75" s="45">
        <v>216000</v>
      </c>
      <c r="K75" s="61">
        <f t="shared" si="0"/>
        <v>46199</v>
      </c>
    </row>
    <row r="76" spans="2:11" ht="15" customHeight="1">
      <c r="B76" s="48">
        <v>46108</v>
      </c>
      <c r="C76" s="49" t="s">
        <v>1976</v>
      </c>
      <c r="D76" s="43" t="s">
        <v>2694</v>
      </c>
      <c r="E76" s="43"/>
      <c r="F76" s="43" t="s">
        <v>1941</v>
      </c>
      <c r="G76" s="43" t="s">
        <v>54</v>
      </c>
      <c r="H76" s="44">
        <v>231101</v>
      </c>
      <c r="I76" s="44" t="s">
        <v>49</v>
      </c>
      <c r="J76" s="45">
        <v>4215700</v>
      </c>
      <c r="K76" s="61">
        <f t="shared" si="0"/>
        <v>46198</v>
      </c>
    </row>
    <row r="77" spans="2:11">
      <c r="B77" s="48">
        <v>46108</v>
      </c>
      <c r="C77" s="50" t="s">
        <v>1326</v>
      </c>
      <c r="D77" s="43" t="s">
        <v>2686</v>
      </c>
      <c r="E77" s="43"/>
      <c r="F77" s="43" t="s">
        <v>31</v>
      </c>
      <c r="G77" s="25" t="s">
        <v>54</v>
      </c>
      <c r="H77" s="46">
        <v>2311.0100000000002</v>
      </c>
      <c r="I77" s="44" t="s">
        <v>49</v>
      </c>
      <c r="J77" s="45">
        <v>76800</v>
      </c>
      <c r="K77" s="61">
        <f t="shared" si="0"/>
        <v>46198</v>
      </c>
    </row>
    <row r="78" spans="2:11">
      <c r="B78" s="48">
        <v>46108</v>
      </c>
      <c r="C78" s="50" t="s">
        <v>1975</v>
      </c>
      <c r="D78" s="43" t="s">
        <v>2648</v>
      </c>
      <c r="E78" s="43"/>
      <c r="F78" s="43" t="s">
        <v>1924</v>
      </c>
      <c r="G78" s="25" t="s">
        <v>54</v>
      </c>
      <c r="H78" s="46">
        <v>2311.0100000000002</v>
      </c>
      <c r="I78" s="44" t="s">
        <v>49</v>
      </c>
      <c r="J78" s="45">
        <v>2655000</v>
      </c>
      <c r="K78" s="61">
        <f t="shared" si="0"/>
        <v>46198</v>
      </c>
    </row>
    <row r="79" spans="2:11" ht="15" customHeight="1">
      <c r="B79" s="48">
        <v>46108</v>
      </c>
      <c r="C79" s="50" t="s">
        <v>1291</v>
      </c>
      <c r="D79" s="43" t="s">
        <v>2687</v>
      </c>
      <c r="E79" s="43"/>
      <c r="F79" s="43" t="s">
        <v>149</v>
      </c>
      <c r="G79" s="25" t="s">
        <v>150</v>
      </c>
      <c r="H79" s="46">
        <v>2395.0100000000002</v>
      </c>
      <c r="I79" s="44" t="s">
        <v>49</v>
      </c>
      <c r="J79" s="45">
        <v>254565.11</v>
      </c>
      <c r="K79" s="61">
        <f t="shared" ref="K79:K142" si="1">+B79+90</f>
        <v>46198</v>
      </c>
    </row>
    <row r="80" spans="2:11">
      <c r="B80" s="48">
        <v>46108</v>
      </c>
      <c r="C80" s="50" t="s">
        <v>1495</v>
      </c>
      <c r="D80" s="43" t="s">
        <v>2689</v>
      </c>
      <c r="E80" s="43"/>
      <c r="F80" s="43" t="s">
        <v>56</v>
      </c>
      <c r="G80" s="25" t="s">
        <v>54</v>
      </c>
      <c r="H80" s="46">
        <v>2311.0100000000002</v>
      </c>
      <c r="I80" s="44" t="s">
        <v>49</v>
      </c>
      <c r="J80" s="45">
        <v>262000</v>
      </c>
      <c r="K80" s="61">
        <f t="shared" si="1"/>
        <v>46198</v>
      </c>
    </row>
    <row r="81" spans="2:11">
      <c r="B81" s="48">
        <v>46108</v>
      </c>
      <c r="C81" s="50" t="s">
        <v>1495</v>
      </c>
      <c r="D81" s="43" t="s">
        <v>1667</v>
      </c>
      <c r="E81" s="43"/>
      <c r="F81" s="43" t="s">
        <v>56</v>
      </c>
      <c r="G81" s="25" t="s">
        <v>54</v>
      </c>
      <c r="H81" s="46">
        <v>2311.0100000000002</v>
      </c>
      <c r="I81" s="44" t="s">
        <v>49</v>
      </c>
      <c r="J81" s="45">
        <v>463320</v>
      </c>
      <c r="K81" s="61">
        <f t="shared" si="1"/>
        <v>46198</v>
      </c>
    </row>
    <row r="82" spans="2:11" ht="15" customHeight="1">
      <c r="B82" s="48">
        <v>46108</v>
      </c>
      <c r="C82" s="50" t="s">
        <v>1495</v>
      </c>
      <c r="D82" s="43" t="s">
        <v>2692</v>
      </c>
      <c r="E82" s="43"/>
      <c r="F82" s="43" t="s">
        <v>56</v>
      </c>
      <c r="G82" s="25" t="s">
        <v>54</v>
      </c>
      <c r="H82" s="46">
        <v>2311.0100000000002</v>
      </c>
      <c r="I82" s="44" t="s">
        <v>49</v>
      </c>
      <c r="J82" s="45">
        <v>1618452</v>
      </c>
      <c r="K82" s="61">
        <f t="shared" si="1"/>
        <v>46198</v>
      </c>
    </row>
    <row r="83" spans="2:11">
      <c r="B83" s="48">
        <v>46108</v>
      </c>
      <c r="C83" s="50" t="s">
        <v>1495</v>
      </c>
      <c r="D83" s="43" t="s">
        <v>2695</v>
      </c>
      <c r="E83" s="43"/>
      <c r="F83" s="43" t="s">
        <v>56</v>
      </c>
      <c r="G83" s="25" t="s">
        <v>54</v>
      </c>
      <c r="H83" s="46">
        <v>2311.0100000000002</v>
      </c>
      <c r="I83" s="44" t="s">
        <v>49</v>
      </c>
      <c r="J83" s="45">
        <v>4436777.3</v>
      </c>
      <c r="K83" s="61">
        <f t="shared" si="1"/>
        <v>46198</v>
      </c>
    </row>
    <row r="84" spans="2:11">
      <c r="B84" s="48">
        <v>46108</v>
      </c>
      <c r="C84" s="49" t="s">
        <v>1481</v>
      </c>
      <c r="D84" s="43" t="s">
        <v>2690</v>
      </c>
      <c r="E84" s="43"/>
      <c r="F84" s="43" t="s">
        <v>1955</v>
      </c>
      <c r="G84" s="43" t="s">
        <v>54</v>
      </c>
      <c r="H84" s="44">
        <v>231101</v>
      </c>
      <c r="I84" s="44" t="s">
        <v>49</v>
      </c>
      <c r="J84" s="45">
        <v>426782.4</v>
      </c>
      <c r="K84" s="61">
        <f t="shared" si="1"/>
        <v>46198</v>
      </c>
    </row>
    <row r="85" spans="2:11" ht="15" customHeight="1">
      <c r="B85" s="48">
        <v>46108</v>
      </c>
      <c r="C85" s="89" t="s">
        <v>3100</v>
      </c>
      <c r="D85" s="43" t="s">
        <v>2683</v>
      </c>
      <c r="E85" s="43"/>
      <c r="F85" s="43" t="s">
        <v>2561</v>
      </c>
      <c r="G85" s="43" t="s">
        <v>241</v>
      </c>
      <c r="H85" s="44">
        <v>222101</v>
      </c>
      <c r="I85" s="44" t="s">
        <v>49</v>
      </c>
      <c r="J85" s="45">
        <v>30000</v>
      </c>
      <c r="K85" s="61">
        <f t="shared" si="1"/>
        <v>46198</v>
      </c>
    </row>
    <row r="86" spans="2:11" ht="15" customHeight="1">
      <c r="B86" s="48">
        <v>46108</v>
      </c>
      <c r="C86" s="89" t="s">
        <v>3100</v>
      </c>
      <c r="D86" s="43" t="s">
        <v>2684</v>
      </c>
      <c r="E86" s="43"/>
      <c r="F86" s="43" t="s">
        <v>2561</v>
      </c>
      <c r="G86" s="43" t="s">
        <v>241</v>
      </c>
      <c r="H86" s="44">
        <v>222101</v>
      </c>
      <c r="I86" s="44" t="s">
        <v>49</v>
      </c>
      <c r="J86" s="45">
        <v>30000</v>
      </c>
      <c r="K86" s="61">
        <f t="shared" si="1"/>
        <v>46198</v>
      </c>
    </row>
    <row r="87" spans="2:11">
      <c r="B87" s="48">
        <v>46108</v>
      </c>
      <c r="C87" s="89" t="s">
        <v>3100</v>
      </c>
      <c r="D87" s="43" t="s">
        <v>2685</v>
      </c>
      <c r="E87" s="43"/>
      <c r="F87" s="43" t="s">
        <v>2561</v>
      </c>
      <c r="G87" s="43" t="s">
        <v>241</v>
      </c>
      <c r="H87" s="44">
        <v>222101</v>
      </c>
      <c r="I87" s="44" t="s">
        <v>49</v>
      </c>
      <c r="J87" s="45">
        <v>30000</v>
      </c>
      <c r="K87" s="61">
        <f t="shared" si="1"/>
        <v>46198</v>
      </c>
    </row>
    <row r="88" spans="2:11" ht="15" customHeight="1">
      <c r="B88" s="48">
        <v>46108</v>
      </c>
      <c r="C88" s="91" t="s">
        <v>1415</v>
      </c>
      <c r="D88" s="43" t="s">
        <v>2691</v>
      </c>
      <c r="E88" s="43"/>
      <c r="F88" s="43" t="s">
        <v>23</v>
      </c>
      <c r="G88" s="25" t="s">
        <v>54</v>
      </c>
      <c r="H88" s="46">
        <v>2311.0100000000002</v>
      </c>
      <c r="I88" s="44" t="s">
        <v>49</v>
      </c>
      <c r="J88" s="45">
        <v>782070</v>
      </c>
      <c r="K88" s="61">
        <f t="shared" si="1"/>
        <v>46198</v>
      </c>
    </row>
    <row r="89" spans="2:11">
      <c r="B89" s="48">
        <v>46108</v>
      </c>
      <c r="C89" s="50" t="s">
        <v>1415</v>
      </c>
      <c r="D89" s="43" t="s">
        <v>2693</v>
      </c>
      <c r="E89" s="43"/>
      <c r="F89" s="43" t="s">
        <v>23</v>
      </c>
      <c r="G89" s="25" t="s">
        <v>54</v>
      </c>
      <c r="H89" s="46">
        <v>2311.0100000000002</v>
      </c>
      <c r="I89" s="44" t="s">
        <v>49</v>
      </c>
      <c r="J89" s="45">
        <v>2844980</v>
      </c>
      <c r="K89" s="61">
        <f t="shared" si="1"/>
        <v>46198</v>
      </c>
    </row>
    <row r="90" spans="2:11" ht="15" customHeight="1">
      <c r="B90" s="48">
        <v>46108</v>
      </c>
      <c r="C90" s="91" t="s">
        <v>1974</v>
      </c>
      <c r="D90" s="43" t="s">
        <v>2688</v>
      </c>
      <c r="E90" s="43"/>
      <c r="F90" s="43" t="s">
        <v>1911</v>
      </c>
      <c r="G90" s="25" t="s">
        <v>54</v>
      </c>
      <c r="H90" s="46">
        <v>2311.0100000000002</v>
      </c>
      <c r="I90" s="44" t="s">
        <v>49</v>
      </c>
      <c r="J90" s="45">
        <v>258000</v>
      </c>
      <c r="K90" s="61">
        <f t="shared" si="1"/>
        <v>46198</v>
      </c>
    </row>
    <row r="91" spans="2:11" ht="15" customHeight="1">
      <c r="B91" s="42">
        <v>46108</v>
      </c>
      <c r="C91" s="52">
        <v>7600220029</v>
      </c>
      <c r="D91" s="25" t="s">
        <v>1668</v>
      </c>
      <c r="E91" s="25"/>
      <c r="F91" s="25" t="s">
        <v>2763</v>
      </c>
      <c r="G91" s="43" t="s">
        <v>190</v>
      </c>
      <c r="H91" s="44">
        <v>225101</v>
      </c>
      <c r="I91" s="44" t="s">
        <v>1232</v>
      </c>
      <c r="J91" s="45">
        <v>270000</v>
      </c>
      <c r="K91" s="61">
        <f t="shared" si="1"/>
        <v>46198</v>
      </c>
    </row>
    <row r="92" spans="2:11" ht="15" customHeight="1">
      <c r="B92" s="48">
        <v>46107</v>
      </c>
      <c r="C92" s="50" t="s">
        <v>1975</v>
      </c>
      <c r="D92" s="43" t="s">
        <v>2681</v>
      </c>
      <c r="E92" s="43"/>
      <c r="F92" s="43" t="s">
        <v>1924</v>
      </c>
      <c r="G92" s="25" t="s">
        <v>54</v>
      </c>
      <c r="H92" s="46">
        <v>2311.0100000000002</v>
      </c>
      <c r="I92" s="44" t="s">
        <v>49</v>
      </c>
      <c r="J92" s="45">
        <v>2655000</v>
      </c>
      <c r="K92" s="61">
        <f t="shared" si="1"/>
        <v>46197</v>
      </c>
    </row>
    <row r="93" spans="2:11" ht="15" customHeight="1">
      <c r="B93" s="48">
        <v>46107</v>
      </c>
      <c r="C93" s="49" t="s">
        <v>3101</v>
      </c>
      <c r="D93" s="43" t="s">
        <v>2682</v>
      </c>
      <c r="E93" s="43"/>
      <c r="F93" s="43" t="s">
        <v>2560</v>
      </c>
      <c r="G93" s="43" t="s">
        <v>54</v>
      </c>
      <c r="H93" s="44">
        <v>231101</v>
      </c>
      <c r="I93" s="44" t="s">
        <v>49</v>
      </c>
      <c r="J93" s="45">
        <v>2919780</v>
      </c>
      <c r="K93" s="61">
        <f t="shared" si="1"/>
        <v>46197</v>
      </c>
    </row>
    <row r="94" spans="2:11" ht="15" customHeight="1">
      <c r="B94" s="48">
        <v>46107</v>
      </c>
      <c r="C94" s="50" t="s">
        <v>1974</v>
      </c>
      <c r="D94" s="43" t="s">
        <v>2680</v>
      </c>
      <c r="E94" s="43"/>
      <c r="F94" s="43" t="s">
        <v>1911</v>
      </c>
      <c r="G94" s="25" t="s">
        <v>54</v>
      </c>
      <c r="H94" s="46">
        <v>2311.0100000000002</v>
      </c>
      <c r="I94" s="44" t="s">
        <v>49</v>
      </c>
      <c r="J94" s="45">
        <v>172000</v>
      </c>
      <c r="K94" s="61">
        <f t="shared" si="1"/>
        <v>46197</v>
      </c>
    </row>
    <row r="95" spans="2:11" ht="15" customHeight="1">
      <c r="B95" s="48">
        <v>46107</v>
      </c>
      <c r="C95" s="49" t="s">
        <v>3094</v>
      </c>
      <c r="D95" s="43" t="s">
        <v>2679</v>
      </c>
      <c r="E95" s="43"/>
      <c r="F95" s="43" t="s">
        <v>2559</v>
      </c>
      <c r="G95" s="43" t="s">
        <v>3092</v>
      </c>
      <c r="H95" s="44" t="s">
        <v>3093</v>
      </c>
      <c r="I95" s="44" t="s">
        <v>49</v>
      </c>
      <c r="J95" s="45">
        <v>47200</v>
      </c>
      <c r="K95" s="61">
        <f t="shared" si="1"/>
        <v>46197</v>
      </c>
    </row>
    <row r="96" spans="2:11" ht="15" customHeight="1">
      <c r="B96" s="48">
        <v>46106</v>
      </c>
      <c r="C96" s="51">
        <v>109991299</v>
      </c>
      <c r="D96" s="43" t="s">
        <v>2676</v>
      </c>
      <c r="E96" s="43"/>
      <c r="F96" s="43" t="s">
        <v>2244</v>
      </c>
      <c r="G96" s="43" t="s">
        <v>3092</v>
      </c>
      <c r="H96" s="44">
        <v>228702</v>
      </c>
      <c r="I96" s="44" t="s">
        <v>49</v>
      </c>
      <c r="J96" s="45">
        <v>47200</v>
      </c>
      <c r="K96" s="61">
        <f t="shared" si="1"/>
        <v>46196</v>
      </c>
    </row>
    <row r="97" spans="2:11" ht="15" customHeight="1">
      <c r="B97" s="48">
        <v>46106</v>
      </c>
      <c r="C97" s="51">
        <v>132109201</v>
      </c>
      <c r="D97" s="43" t="s">
        <v>2674</v>
      </c>
      <c r="E97" s="43"/>
      <c r="F97" s="43" t="s">
        <v>1954</v>
      </c>
      <c r="G97" s="43" t="s">
        <v>989</v>
      </c>
      <c r="H97" s="44">
        <v>239101</v>
      </c>
      <c r="I97" s="44" t="s">
        <v>49</v>
      </c>
      <c r="J97" s="45">
        <v>269958.28000000003</v>
      </c>
      <c r="K97" s="61">
        <f t="shared" si="1"/>
        <v>46196</v>
      </c>
    </row>
    <row r="98" spans="2:11" ht="15" customHeight="1">
      <c r="B98" s="48">
        <v>46106</v>
      </c>
      <c r="C98" s="49" t="s">
        <v>1229</v>
      </c>
      <c r="D98" s="43" t="s">
        <v>2674</v>
      </c>
      <c r="E98" s="43"/>
      <c r="F98" s="43" t="s">
        <v>2553</v>
      </c>
      <c r="G98" s="63" t="s">
        <v>1229</v>
      </c>
      <c r="H98" s="49" t="s">
        <v>1229</v>
      </c>
      <c r="I98" s="44" t="s">
        <v>49</v>
      </c>
      <c r="J98" s="45">
        <v>0</v>
      </c>
      <c r="K98" s="61">
        <f t="shared" si="1"/>
        <v>46196</v>
      </c>
    </row>
    <row r="99" spans="2:11" ht="15" customHeight="1">
      <c r="B99" s="48">
        <v>46106</v>
      </c>
      <c r="C99" s="51">
        <v>110014248</v>
      </c>
      <c r="D99" s="43" t="s">
        <v>12</v>
      </c>
      <c r="E99" s="43"/>
      <c r="F99" s="43" t="s">
        <v>2556</v>
      </c>
      <c r="G99" s="43" t="s">
        <v>3092</v>
      </c>
      <c r="H99" s="44" t="s">
        <v>2008</v>
      </c>
      <c r="I99" s="44" t="s">
        <v>49</v>
      </c>
      <c r="J99" s="45">
        <v>94400</v>
      </c>
      <c r="K99" s="61">
        <f t="shared" si="1"/>
        <v>46196</v>
      </c>
    </row>
    <row r="100" spans="2:11" ht="15" customHeight="1">
      <c r="B100" s="48">
        <v>46106</v>
      </c>
      <c r="C100" s="51">
        <v>112968177</v>
      </c>
      <c r="D100" s="43" t="s">
        <v>1276</v>
      </c>
      <c r="E100" s="43"/>
      <c r="F100" s="43" t="s">
        <v>2554</v>
      </c>
      <c r="G100" s="43" t="s">
        <v>190</v>
      </c>
      <c r="H100" s="46">
        <v>2217.0100000000002</v>
      </c>
      <c r="I100" s="44" t="s">
        <v>49</v>
      </c>
      <c r="J100" s="45">
        <v>47200</v>
      </c>
      <c r="K100" s="61">
        <f t="shared" si="1"/>
        <v>46196</v>
      </c>
    </row>
    <row r="101" spans="2:11">
      <c r="B101" s="48">
        <v>46106</v>
      </c>
      <c r="C101" s="50" t="s">
        <v>1541</v>
      </c>
      <c r="D101" s="43" t="s">
        <v>12</v>
      </c>
      <c r="E101" s="43"/>
      <c r="F101" s="43" t="s">
        <v>2555</v>
      </c>
      <c r="G101" s="25" t="s">
        <v>908</v>
      </c>
      <c r="H101" s="46">
        <v>2287.02</v>
      </c>
      <c r="I101" s="44" t="s">
        <v>49</v>
      </c>
      <c r="J101" s="45">
        <v>94400</v>
      </c>
      <c r="K101" s="61">
        <f t="shared" si="1"/>
        <v>46196</v>
      </c>
    </row>
    <row r="102" spans="2:11">
      <c r="B102" s="48">
        <v>46106</v>
      </c>
      <c r="C102" s="51">
        <v>1200878518</v>
      </c>
      <c r="D102" s="43" t="s">
        <v>2677</v>
      </c>
      <c r="E102" s="43"/>
      <c r="F102" s="43" t="s">
        <v>2557</v>
      </c>
      <c r="G102" s="43" t="s">
        <v>3092</v>
      </c>
      <c r="H102" s="44" t="s">
        <v>2008</v>
      </c>
      <c r="I102" s="44" t="s">
        <v>49</v>
      </c>
      <c r="J102" s="45">
        <v>100300</v>
      </c>
      <c r="K102" s="61">
        <f t="shared" si="1"/>
        <v>46196</v>
      </c>
    </row>
    <row r="103" spans="2:11" ht="15" customHeight="1">
      <c r="B103" s="48">
        <v>46105</v>
      </c>
      <c r="C103" s="51">
        <v>132291476</v>
      </c>
      <c r="D103" s="43" t="s">
        <v>2673</v>
      </c>
      <c r="E103" s="43"/>
      <c r="F103" s="43" t="s">
        <v>2551</v>
      </c>
      <c r="G103" s="43" t="s">
        <v>54</v>
      </c>
      <c r="H103" s="44">
        <v>231101</v>
      </c>
      <c r="I103" s="44" t="s">
        <v>49</v>
      </c>
      <c r="J103" s="45">
        <v>1934520</v>
      </c>
      <c r="K103" s="61">
        <f t="shared" si="1"/>
        <v>46195</v>
      </c>
    </row>
    <row r="104" spans="2:11" ht="15" customHeight="1">
      <c r="B104" s="48">
        <v>46105</v>
      </c>
      <c r="C104" s="50" t="s">
        <v>1530</v>
      </c>
      <c r="D104" s="43" t="s">
        <v>2668</v>
      </c>
      <c r="E104" s="43"/>
      <c r="F104" s="43" t="s">
        <v>1240</v>
      </c>
      <c r="G104" s="25" t="s">
        <v>54</v>
      </c>
      <c r="H104" s="46">
        <v>2311.0100000000002</v>
      </c>
      <c r="I104" s="44" t="s">
        <v>49</v>
      </c>
      <c r="J104" s="45">
        <v>104544.13</v>
      </c>
      <c r="K104" s="61">
        <f t="shared" si="1"/>
        <v>46195</v>
      </c>
    </row>
    <row r="105" spans="2:11" ht="15" customHeight="1">
      <c r="B105" s="48">
        <v>46105</v>
      </c>
      <c r="C105" s="49" t="s">
        <v>3106</v>
      </c>
      <c r="D105" s="43" t="s">
        <v>1214</v>
      </c>
      <c r="E105" s="43"/>
      <c r="F105" s="43" t="s">
        <v>1913</v>
      </c>
      <c r="G105" s="43" t="s">
        <v>54</v>
      </c>
      <c r="H105" s="44">
        <v>231101</v>
      </c>
      <c r="I105" s="44" t="s">
        <v>49</v>
      </c>
      <c r="J105" s="45">
        <v>276486</v>
      </c>
      <c r="K105" s="61">
        <f t="shared" si="1"/>
        <v>46195</v>
      </c>
    </row>
    <row r="106" spans="2:11" ht="15" customHeight="1">
      <c r="B106" s="48">
        <v>46105</v>
      </c>
      <c r="C106" s="49" t="s">
        <v>3106</v>
      </c>
      <c r="D106" s="43" t="s">
        <v>96</v>
      </c>
      <c r="E106" s="43"/>
      <c r="F106" s="43" t="s">
        <v>1913</v>
      </c>
      <c r="G106" s="43" t="s">
        <v>54</v>
      </c>
      <c r="H106" s="44">
        <v>231101</v>
      </c>
      <c r="I106" s="44" t="s">
        <v>49</v>
      </c>
      <c r="J106" s="45">
        <v>1729938</v>
      </c>
      <c r="K106" s="61">
        <f t="shared" si="1"/>
        <v>46195</v>
      </c>
    </row>
    <row r="107" spans="2:11" ht="15" customHeight="1">
      <c r="B107" s="48">
        <v>46105</v>
      </c>
      <c r="C107" s="51">
        <v>104017201</v>
      </c>
      <c r="D107" s="43" t="s">
        <v>1707</v>
      </c>
      <c r="E107" s="43"/>
      <c r="F107" s="43" t="s">
        <v>2552</v>
      </c>
      <c r="G107" s="43" t="s">
        <v>54</v>
      </c>
      <c r="H107" s="44">
        <v>231101</v>
      </c>
      <c r="I107" s="44" t="s">
        <v>49</v>
      </c>
      <c r="J107" s="45">
        <v>7459650</v>
      </c>
      <c r="K107" s="61">
        <f t="shared" si="1"/>
        <v>46195</v>
      </c>
    </row>
    <row r="108" spans="2:11" ht="15" customHeight="1">
      <c r="B108" s="42">
        <v>46105</v>
      </c>
      <c r="C108" s="52" t="s">
        <v>3097</v>
      </c>
      <c r="D108" s="25" t="s">
        <v>1</v>
      </c>
      <c r="E108" s="25"/>
      <c r="F108" s="25" t="s">
        <v>2762</v>
      </c>
      <c r="G108" s="43" t="s">
        <v>190</v>
      </c>
      <c r="H108" s="44">
        <v>225101</v>
      </c>
      <c r="I108" s="44" t="s">
        <v>1232</v>
      </c>
      <c r="J108" s="45">
        <v>120000</v>
      </c>
      <c r="K108" s="61">
        <f t="shared" si="1"/>
        <v>46195</v>
      </c>
    </row>
    <row r="109" spans="2:11" ht="15" customHeight="1">
      <c r="B109" s="48">
        <v>46104</v>
      </c>
      <c r="C109" s="92">
        <v>101562447</v>
      </c>
      <c r="D109" s="43" t="s">
        <v>2641</v>
      </c>
      <c r="E109" s="43"/>
      <c r="F109" s="43" t="s">
        <v>2548</v>
      </c>
      <c r="G109" s="43" t="s">
        <v>3117</v>
      </c>
      <c r="H109" s="46">
        <v>2311.0100000000002</v>
      </c>
      <c r="I109" s="44" t="s">
        <v>49</v>
      </c>
      <c r="J109" s="45">
        <v>73715.539999999994</v>
      </c>
      <c r="K109" s="61">
        <f t="shared" si="1"/>
        <v>46194</v>
      </c>
    </row>
    <row r="110" spans="2:11" ht="15" customHeight="1">
      <c r="B110" s="48">
        <v>46104</v>
      </c>
      <c r="C110" s="50" t="s">
        <v>1305</v>
      </c>
      <c r="D110" s="43" t="s">
        <v>2646</v>
      </c>
      <c r="E110" s="43"/>
      <c r="F110" s="43" t="s">
        <v>42</v>
      </c>
      <c r="G110" s="25" t="s">
        <v>54</v>
      </c>
      <c r="H110" s="46">
        <v>2311.0100000000002</v>
      </c>
      <c r="I110" s="44" t="s">
        <v>49</v>
      </c>
      <c r="J110" s="45">
        <v>2974140</v>
      </c>
      <c r="K110" s="61">
        <f t="shared" si="1"/>
        <v>46194</v>
      </c>
    </row>
    <row r="111" spans="2:11" ht="15" customHeight="1">
      <c r="B111" s="48">
        <v>46104</v>
      </c>
      <c r="C111" s="50" t="s">
        <v>1305</v>
      </c>
      <c r="D111" s="43" t="s">
        <v>2648</v>
      </c>
      <c r="E111" s="43"/>
      <c r="F111" s="43" t="s">
        <v>42</v>
      </c>
      <c r="G111" s="25" t="s">
        <v>54</v>
      </c>
      <c r="H111" s="46">
        <v>2311.0100000000002</v>
      </c>
      <c r="I111" s="44" t="s">
        <v>49</v>
      </c>
      <c r="J111" s="45">
        <v>6044220</v>
      </c>
      <c r="K111" s="61">
        <f t="shared" si="1"/>
        <v>46194</v>
      </c>
    </row>
    <row r="112" spans="2:11">
      <c r="B112" s="48">
        <v>46104</v>
      </c>
      <c r="C112" s="49" t="s">
        <v>1321</v>
      </c>
      <c r="D112" s="43" t="s">
        <v>81</v>
      </c>
      <c r="E112" s="43"/>
      <c r="F112" s="43" t="s">
        <v>2549</v>
      </c>
      <c r="G112" s="43" t="s">
        <v>54</v>
      </c>
      <c r="H112" s="44">
        <v>231101</v>
      </c>
      <c r="I112" s="44" t="s">
        <v>49</v>
      </c>
      <c r="J112" s="45">
        <v>3553120.13</v>
      </c>
      <c r="K112" s="61">
        <f t="shared" si="1"/>
        <v>46194</v>
      </c>
    </row>
    <row r="113" spans="2:11">
      <c r="B113" s="48">
        <v>46104</v>
      </c>
      <c r="C113" s="51">
        <v>131011845</v>
      </c>
      <c r="D113" s="43" t="s">
        <v>1513</v>
      </c>
      <c r="E113" s="43"/>
      <c r="F113" s="43" t="s">
        <v>2550</v>
      </c>
      <c r="G113" s="43" t="s">
        <v>3120</v>
      </c>
      <c r="H113" s="46">
        <v>2614.0100000000002</v>
      </c>
      <c r="I113" s="44" t="s">
        <v>49</v>
      </c>
      <c r="J113" s="45">
        <v>30033994.649999999</v>
      </c>
      <c r="K113" s="61">
        <f t="shared" si="1"/>
        <v>46194</v>
      </c>
    </row>
    <row r="114" spans="2:11" ht="15" customHeight="1">
      <c r="B114" s="48">
        <v>46104</v>
      </c>
      <c r="C114" s="49" t="s">
        <v>1481</v>
      </c>
      <c r="D114" s="43" t="s">
        <v>1700</v>
      </c>
      <c r="E114" s="43"/>
      <c r="F114" s="43" t="s">
        <v>1955</v>
      </c>
      <c r="G114" s="43" t="s">
        <v>54</v>
      </c>
      <c r="H114" s="44">
        <v>231101</v>
      </c>
      <c r="I114" s="44" t="s">
        <v>49</v>
      </c>
      <c r="J114" s="45">
        <v>391217.2</v>
      </c>
      <c r="K114" s="61">
        <f t="shared" si="1"/>
        <v>46194</v>
      </c>
    </row>
    <row r="115" spans="2:11" ht="15" customHeight="1">
      <c r="B115" s="48">
        <v>46104</v>
      </c>
      <c r="C115" s="50" t="s">
        <v>1979</v>
      </c>
      <c r="D115" s="43" t="s">
        <v>2643</v>
      </c>
      <c r="E115" s="43"/>
      <c r="F115" s="43" t="s">
        <v>1949</v>
      </c>
      <c r="G115" s="25" t="s">
        <v>54</v>
      </c>
      <c r="H115" s="46">
        <v>2311.0100000000002</v>
      </c>
      <c r="I115" s="44" t="s">
        <v>49</v>
      </c>
      <c r="J115" s="45">
        <v>777600</v>
      </c>
      <c r="K115" s="61">
        <f t="shared" si="1"/>
        <v>46194</v>
      </c>
    </row>
    <row r="116" spans="2:11" ht="15" customHeight="1">
      <c r="B116" s="48">
        <v>46104</v>
      </c>
      <c r="C116" s="50" t="s">
        <v>1979</v>
      </c>
      <c r="D116" s="43" t="s">
        <v>2644</v>
      </c>
      <c r="E116" s="43"/>
      <c r="F116" s="43" t="s">
        <v>1949</v>
      </c>
      <c r="G116" s="25" t="s">
        <v>54</v>
      </c>
      <c r="H116" s="46">
        <v>2311.0100000000002</v>
      </c>
      <c r="I116" s="44" t="s">
        <v>49</v>
      </c>
      <c r="J116" s="45">
        <v>898290</v>
      </c>
      <c r="K116" s="61">
        <f t="shared" si="1"/>
        <v>46194</v>
      </c>
    </row>
    <row r="117" spans="2:11">
      <c r="B117" s="48">
        <v>46104</v>
      </c>
      <c r="C117" s="50" t="s">
        <v>1979</v>
      </c>
      <c r="D117" s="43" t="s">
        <v>1528</v>
      </c>
      <c r="E117" s="43"/>
      <c r="F117" s="43" t="s">
        <v>1949</v>
      </c>
      <c r="G117" s="25" t="s">
        <v>54</v>
      </c>
      <c r="H117" s="46">
        <v>2311.0100000000002</v>
      </c>
      <c r="I117" s="44" t="s">
        <v>49</v>
      </c>
      <c r="J117" s="45">
        <v>1166400</v>
      </c>
      <c r="K117" s="61">
        <f t="shared" si="1"/>
        <v>46194</v>
      </c>
    </row>
    <row r="118" spans="2:11">
      <c r="B118" s="48">
        <v>46104</v>
      </c>
      <c r="C118" s="50" t="s">
        <v>1979</v>
      </c>
      <c r="D118" s="43" t="s">
        <v>2598</v>
      </c>
      <c r="E118" s="43"/>
      <c r="F118" s="43" t="s">
        <v>1949</v>
      </c>
      <c r="G118" s="25" t="s">
        <v>54</v>
      </c>
      <c r="H118" s="46">
        <v>2311.0100000000002</v>
      </c>
      <c r="I118" s="44" t="s">
        <v>49</v>
      </c>
      <c r="J118" s="45">
        <v>3655530</v>
      </c>
      <c r="K118" s="61">
        <f t="shared" si="1"/>
        <v>46194</v>
      </c>
    </row>
    <row r="119" spans="2:11" ht="15" customHeight="1">
      <c r="B119" s="48">
        <v>46104</v>
      </c>
      <c r="C119" s="50" t="s">
        <v>1979</v>
      </c>
      <c r="D119" s="43" t="s">
        <v>2647</v>
      </c>
      <c r="E119" s="43"/>
      <c r="F119" s="43" t="s">
        <v>1949</v>
      </c>
      <c r="G119" s="25" t="s">
        <v>54</v>
      </c>
      <c r="H119" s="46">
        <v>2311.0100000000002</v>
      </c>
      <c r="I119" s="44" t="s">
        <v>49</v>
      </c>
      <c r="J119" s="45">
        <v>5484510</v>
      </c>
      <c r="K119" s="61">
        <f t="shared" si="1"/>
        <v>46194</v>
      </c>
    </row>
    <row r="120" spans="2:11">
      <c r="B120" s="48">
        <v>46101</v>
      </c>
      <c r="C120" s="51">
        <v>109991299</v>
      </c>
      <c r="D120" s="43" t="s">
        <v>2638</v>
      </c>
      <c r="E120" s="43"/>
      <c r="F120" s="43" t="s">
        <v>2244</v>
      </c>
      <c r="G120" s="43" t="s">
        <v>3092</v>
      </c>
      <c r="H120" s="44">
        <v>228702</v>
      </c>
      <c r="I120" s="44" t="s">
        <v>49</v>
      </c>
      <c r="J120" s="45">
        <v>47200</v>
      </c>
      <c r="K120" s="61">
        <f t="shared" si="1"/>
        <v>46191</v>
      </c>
    </row>
    <row r="121" spans="2:11">
      <c r="B121" s="48">
        <v>46101</v>
      </c>
      <c r="C121" s="51">
        <v>131189581</v>
      </c>
      <c r="D121" s="43" t="s">
        <v>2639</v>
      </c>
      <c r="E121" s="43"/>
      <c r="F121" s="43" t="s">
        <v>2547</v>
      </c>
      <c r="G121" s="43" t="s">
        <v>3111</v>
      </c>
      <c r="H121" s="44">
        <v>233101</v>
      </c>
      <c r="I121" s="44" t="s">
        <v>49</v>
      </c>
      <c r="J121" s="45">
        <v>1265526.52</v>
      </c>
      <c r="K121" s="61">
        <f t="shared" si="1"/>
        <v>46191</v>
      </c>
    </row>
    <row r="122" spans="2:11" ht="15" customHeight="1">
      <c r="B122" s="48">
        <v>46101</v>
      </c>
      <c r="C122" s="49" t="s">
        <v>3090</v>
      </c>
      <c r="D122" s="43" t="s">
        <v>2640</v>
      </c>
      <c r="E122" s="43"/>
      <c r="F122" s="43" t="s">
        <v>1935</v>
      </c>
      <c r="G122" s="43" t="s">
        <v>54</v>
      </c>
      <c r="H122" s="44" t="s">
        <v>1991</v>
      </c>
      <c r="I122" s="44" t="s">
        <v>49</v>
      </c>
      <c r="J122" s="45">
        <v>3960000</v>
      </c>
      <c r="K122" s="61">
        <f t="shared" si="1"/>
        <v>46191</v>
      </c>
    </row>
    <row r="123" spans="2:11" ht="15" customHeight="1">
      <c r="B123" s="42">
        <v>46101</v>
      </c>
      <c r="C123" s="52">
        <v>20102010014</v>
      </c>
      <c r="D123" s="25" t="s">
        <v>379</v>
      </c>
      <c r="E123" s="25"/>
      <c r="F123" s="25" t="s">
        <v>2756</v>
      </c>
      <c r="G123" s="43"/>
      <c r="H123" s="44">
        <v>225101</v>
      </c>
      <c r="I123" s="44" t="s">
        <v>1232</v>
      </c>
      <c r="J123" s="45">
        <v>42000</v>
      </c>
      <c r="K123" s="61">
        <f t="shared" si="1"/>
        <v>46191</v>
      </c>
    </row>
    <row r="124" spans="2:11" ht="15" customHeight="1">
      <c r="B124" s="42">
        <v>46101</v>
      </c>
      <c r="C124" s="52">
        <v>20102010014</v>
      </c>
      <c r="D124" s="25" t="s">
        <v>2</v>
      </c>
      <c r="E124" s="25"/>
      <c r="F124" s="25" t="s">
        <v>2756</v>
      </c>
      <c r="G124" s="43"/>
      <c r="H124" s="44">
        <v>225101</v>
      </c>
      <c r="I124" s="44" t="s">
        <v>1232</v>
      </c>
      <c r="J124" s="45">
        <v>42000</v>
      </c>
      <c r="K124" s="61">
        <f t="shared" si="1"/>
        <v>46191</v>
      </c>
    </row>
    <row r="125" spans="2:11" ht="15" customHeight="1">
      <c r="B125" s="48">
        <v>46100</v>
      </c>
      <c r="C125" s="49" t="s">
        <v>3116</v>
      </c>
      <c r="D125" s="43" t="s">
        <v>2633</v>
      </c>
      <c r="E125" s="43"/>
      <c r="F125" s="43" t="s">
        <v>1529</v>
      </c>
      <c r="G125" s="43" t="s">
        <v>68</v>
      </c>
      <c r="H125" s="44">
        <v>231101</v>
      </c>
      <c r="I125" s="44" t="s">
        <v>49</v>
      </c>
      <c r="J125" s="45">
        <v>23280</v>
      </c>
      <c r="K125" s="61">
        <f t="shared" si="1"/>
        <v>46190</v>
      </c>
    </row>
    <row r="126" spans="2:11">
      <c r="B126" s="48">
        <v>46100</v>
      </c>
      <c r="C126" s="51">
        <v>131064469</v>
      </c>
      <c r="D126" s="43" t="s">
        <v>1893</v>
      </c>
      <c r="E126" s="43"/>
      <c r="F126" s="43" t="s">
        <v>1539</v>
      </c>
      <c r="G126" s="43" t="s">
        <v>54</v>
      </c>
      <c r="H126" s="44">
        <v>231101</v>
      </c>
      <c r="I126" s="44" t="s">
        <v>49</v>
      </c>
      <c r="J126" s="45">
        <v>1213701.75</v>
      </c>
      <c r="K126" s="61">
        <f t="shared" si="1"/>
        <v>46190</v>
      </c>
    </row>
    <row r="127" spans="2:11">
      <c r="B127" s="48">
        <v>46099</v>
      </c>
      <c r="C127" s="49" t="s">
        <v>3106</v>
      </c>
      <c r="D127" s="43" t="s">
        <v>2630</v>
      </c>
      <c r="E127" s="43"/>
      <c r="F127" s="43" t="s">
        <v>1913</v>
      </c>
      <c r="G127" s="43" t="s">
        <v>54</v>
      </c>
      <c r="H127" s="44">
        <v>231101</v>
      </c>
      <c r="I127" s="44" t="s">
        <v>49</v>
      </c>
      <c r="J127" s="45">
        <v>2927793</v>
      </c>
      <c r="K127" s="61">
        <f t="shared" si="1"/>
        <v>46189</v>
      </c>
    </row>
    <row r="128" spans="2:11" ht="15" customHeight="1">
      <c r="B128" s="48">
        <v>46099</v>
      </c>
      <c r="C128" s="50" t="s">
        <v>2001</v>
      </c>
      <c r="D128" s="43" t="s">
        <v>1665</v>
      </c>
      <c r="E128" s="43"/>
      <c r="F128" s="43" t="s">
        <v>1947</v>
      </c>
      <c r="G128" s="25" t="s">
        <v>54</v>
      </c>
      <c r="H128" s="46" t="s">
        <v>1991</v>
      </c>
      <c r="I128" s="44" t="s">
        <v>49</v>
      </c>
      <c r="J128" s="45">
        <v>2491308</v>
      </c>
      <c r="K128" s="61">
        <f t="shared" si="1"/>
        <v>46189</v>
      </c>
    </row>
    <row r="129" spans="2:11">
      <c r="B129" s="42">
        <v>46099</v>
      </c>
      <c r="C129" s="51">
        <v>2300692270</v>
      </c>
      <c r="D129" s="25" t="s">
        <v>1655</v>
      </c>
      <c r="E129" s="25"/>
      <c r="F129" s="25" t="s">
        <v>2761</v>
      </c>
      <c r="G129" s="43" t="s">
        <v>190</v>
      </c>
      <c r="H129" s="46">
        <v>2217.0100000000002</v>
      </c>
      <c r="I129" s="44" t="s">
        <v>1232</v>
      </c>
      <c r="J129" s="45">
        <v>210000</v>
      </c>
      <c r="K129" s="61">
        <f t="shared" si="1"/>
        <v>46189</v>
      </c>
    </row>
    <row r="130" spans="2:11">
      <c r="B130" s="48">
        <v>46098</v>
      </c>
      <c r="C130" s="79" t="s">
        <v>3115</v>
      </c>
      <c r="D130" s="43" t="s">
        <v>2627</v>
      </c>
      <c r="E130" s="43"/>
      <c r="F130" s="43" t="s">
        <v>2546</v>
      </c>
      <c r="G130" s="43" t="s">
        <v>162</v>
      </c>
      <c r="H130" s="44">
        <v>237102</v>
      </c>
      <c r="I130" s="44" t="s">
        <v>49</v>
      </c>
      <c r="J130" s="45">
        <v>168880</v>
      </c>
      <c r="K130" s="61">
        <f t="shared" si="1"/>
        <v>46188</v>
      </c>
    </row>
    <row r="131" spans="2:11" ht="15" customHeight="1">
      <c r="B131" s="48">
        <v>46098</v>
      </c>
      <c r="C131" s="79" t="s">
        <v>3115</v>
      </c>
      <c r="D131" s="43" t="s">
        <v>2628</v>
      </c>
      <c r="E131" s="43"/>
      <c r="F131" s="43" t="s">
        <v>2546</v>
      </c>
      <c r="G131" s="43" t="s">
        <v>162</v>
      </c>
      <c r="H131" s="44">
        <v>237102</v>
      </c>
      <c r="I131" s="44" t="s">
        <v>49</v>
      </c>
      <c r="J131" s="45">
        <v>337760</v>
      </c>
      <c r="K131" s="61">
        <f t="shared" si="1"/>
        <v>46188</v>
      </c>
    </row>
    <row r="132" spans="2:11">
      <c r="B132" s="48">
        <v>46098</v>
      </c>
      <c r="C132" s="79" t="s">
        <v>3115</v>
      </c>
      <c r="D132" s="43" t="s">
        <v>2629</v>
      </c>
      <c r="E132" s="43"/>
      <c r="F132" s="43" t="s">
        <v>2546</v>
      </c>
      <c r="G132" s="43" t="s">
        <v>162</v>
      </c>
      <c r="H132" s="44">
        <v>237102</v>
      </c>
      <c r="I132" s="44" t="s">
        <v>49</v>
      </c>
      <c r="J132" s="45">
        <v>844400</v>
      </c>
      <c r="K132" s="61">
        <f t="shared" si="1"/>
        <v>46188</v>
      </c>
    </row>
    <row r="133" spans="2:11">
      <c r="B133" s="48">
        <v>46098</v>
      </c>
      <c r="C133" s="49" t="s">
        <v>3105</v>
      </c>
      <c r="D133" s="43" t="s">
        <v>2626</v>
      </c>
      <c r="E133" s="43"/>
      <c r="F133" s="43" t="s">
        <v>2545</v>
      </c>
      <c r="G133" s="43" t="s">
        <v>3092</v>
      </c>
      <c r="H133" s="44">
        <v>2228702</v>
      </c>
      <c r="I133" s="44" t="s">
        <v>49</v>
      </c>
      <c r="J133" s="45">
        <v>47200</v>
      </c>
      <c r="K133" s="61">
        <f t="shared" si="1"/>
        <v>46188</v>
      </c>
    </row>
    <row r="134" spans="2:11" ht="15" customHeight="1">
      <c r="B134" s="48">
        <v>46097</v>
      </c>
      <c r="C134" s="91" t="s">
        <v>1540</v>
      </c>
      <c r="D134" s="43" t="s">
        <v>2623</v>
      </c>
      <c r="E134" s="43"/>
      <c r="F134" s="43" t="s">
        <v>1537</v>
      </c>
      <c r="G134" s="25" t="s">
        <v>54</v>
      </c>
      <c r="H134" s="46">
        <v>2311.0100000000002</v>
      </c>
      <c r="I134" s="44" t="s">
        <v>49</v>
      </c>
      <c r="J134" s="45">
        <v>1958400</v>
      </c>
      <c r="K134" s="61">
        <f t="shared" si="1"/>
        <v>46187</v>
      </c>
    </row>
    <row r="135" spans="2:11" ht="15" customHeight="1">
      <c r="B135" s="48">
        <v>46097</v>
      </c>
      <c r="C135" s="91" t="s">
        <v>1540</v>
      </c>
      <c r="D135" s="43" t="s">
        <v>295</v>
      </c>
      <c r="E135" s="43"/>
      <c r="F135" s="43" t="s">
        <v>1537</v>
      </c>
      <c r="G135" s="25" t="s">
        <v>54</v>
      </c>
      <c r="H135" s="46">
        <v>2311.0100000000002</v>
      </c>
      <c r="I135" s="44" t="s">
        <v>49</v>
      </c>
      <c r="J135" s="45">
        <v>2962080</v>
      </c>
      <c r="K135" s="61">
        <f t="shared" si="1"/>
        <v>46187</v>
      </c>
    </row>
    <row r="136" spans="2:11">
      <c r="B136" s="48">
        <v>46097</v>
      </c>
      <c r="C136" s="91" t="s">
        <v>1326</v>
      </c>
      <c r="D136" s="43" t="s">
        <v>2617</v>
      </c>
      <c r="E136" s="43"/>
      <c r="F136" s="43" t="s">
        <v>31</v>
      </c>
      <c r="G136" s="25" t="s">
        <v>54</v>
      </c>
      <c r="H136" s="46">
        <v>2311.0100000000002</v>
      </c>
      <c r="I136" s="44" t="s">
        <v>49</v>
      </c>
      <c r="J136" s="45">
        <v>51840</v>
      </c>
      <c r="K136" s="61">
        <f t="shared" si="1"/>
        <v>46187</v>
      </c>
    </row>
    <row r="137" spans="2:11">
      <c r="B137" s="48">
        <v>46097</v>
      </c>
      <c r="C137" s="49" t="s">
        <v>1481</v>
      </c>
      <c r="D137" s="43" t="s">
        <v>2625</v>
      </c>
      <c r="E137" s="43"/>
      <c r="F137" s="43" t="s">
        <v>1955</v>
      </c>
      <c r="G137" s="43" t="s">
        <v>54</v>
      </c>
      <c r="H137" s="44">
        <v>231101</v>
      </c>
      <c r="I137" s="44" t="s">
        <v>49</v>
      </c>
      <c r="J137" s="45">
        <v>4731353.09</v>
      </c>
      <c r="K137" s="61">
        <f t="shared" si="1"/>
        <v>46187</v>
      </c>
    </row>
    <row r="138" spans="2:11" ht="15" customHeight="1">
      <c r="B138" s="48">
        <v>46097</v>
      </c>
      <c r="C138" s="49" t="s">
        <v>3095</v>
      </c>
      <c r="D138" s="43" t="s">
        <v>1508</v>
      </c>
      <c r="E138" s="43"/>
      <c r="F138" s="43" t="s">
        <v>2544</v>
      </c>
      <c r="G138" s="43" t="s">
        <v>54</v>
      </c>
      <c r="H138" s="44">
        <v>231101</v>
      </c>
      <c r="I138" s="44" t="s">
        <v>49</v>
      </c>
      <c r="J138" s="45">
        <v>45112700</v>
      </c>
      <c r="K138" s="61">
        <f t="shared" si="1"/>
        <v>46187</v>
      </c>
    </row>
    <row r="139" spans="2:11" ht="15" customHeight="1">
      <c r="B139" s="48">
        <v>46097</v>
      </c>
      <c r="C139" s="50" t="s">
        <v>1979</v>
      </c>
      <c r="D139" s="43" t="s">
        <v>2620</v>
      </c>
      <c r="E139" s="43"/>
      <c r="F139" s="43" t="s">
        <v>1949</v>
      </c>
      <c r="G139" s="25" t="s">
        <v>54</v>
      </c>
      <c r="H139" s="46">
        <v>2311.0100000000002</v>
      </c>
      <c r="I139" s="44" t="s">
        <v>49</v>
      </c>
      <c r="J139" s="45">
        <v>473399.48</v>
      </c>
      <c r="K139" s="61">
        <f t="shared" si="1"/>
        <v>46187</v>
      </c>
    </row>
    <row r="140" spans="2:11">
      <c r="B140" s="42">
        <v>46097</v>
      </c>
      <c r="C140" s="52">
        <v>5200004363</v>
      </c>
      <c r="D140" s="25" t="s">
        <v>91</v>
      </c>
      <c r="E140" s="25"/>
      <c r="F140" s="25" t="s">
        <v>2760</v>
      </c>
      <c r="G140" s="43"/>
      <c r="H140" s="44">
        <v>225101</v>
      </c>
      <c r="I140" s="44" t="s">
        <v>1232</v>
      </c>
      <c r="J140" s="45">
        <v>240000</v>
      </c>
      <c r="K140" s="61">
        <f t="shared" si="1"/>
        <v>46187</v>
      </c>
    </row>
    <row r="141" spans="2:11">
      <c r="B141" s="48">
        <v>46094</v>
      </c>
      <c r="C141" s="91" t="s">
        <v>1981</v>
      </c>
      <c r="D141" s="43" t="s">
        <v>2614</v>
      </c>
      <c r="E141" s="43"/>
      <c r="F141" s="43" t="s">
        <v>1910</v>
      </c>
      <c r="G141" s="25" t="s">
        <v>162</v>
      </c>
      <c r="H141" s="46" t="s">
        <v>1982</v>
      </c>
      <c r="I141" s="44" t="s">
        <v>49</v>
      </c>
      <c r="J141" s="45">
        <v>779200</v>
      </c>
      <c r="K141" s="61">
        <f t="shared" si="1"/>
        <v>46184</v>
      </c>
    </row>
    <row r="142" spans="2:11">
      <c r="B142" s="48">
        <v>46094</v>
      </c>
      <c r="C142" s="50" t="s">
        <v>1491</v>
      </c>
      <c r="D142" s="43" t="s">
        <v>2606</v>
      </c>
      <c r="E142" s="43"/>
      <c r="F142" s="43" t="s">
        <v>10</v>
      </c>
      <c r="G142" s="25" t="s">
        <v>54</v>
      </c>
      <c r="H142" s="46">
        <v>2311.0100000000002</v>
      </c>
      <c r="I142" s="44" t="s">
        <v>49</v>
      </c>
      <c r="J142" s="45">
        <v>19337955</v>
      </c>
      <c r="K142" s="61">
        <f t="shared" si="1"/>
        <v>46184</v>
      </c>
    </row>
    <row r="143" spans="2:11">
      <c r="B143" s="48">
        <v>46094</v>
      </c>
      <c r="C143" s="49" t="s">
        <v>3106</v>
      </c>
      <c r="D143" s="43" t="s">
        <v>2616</v>
      </c>
      <c r="E143" s="43"/>
      <c r="F143" s="43" t="s">
        <v>1913</v>
      </c>
      <c r="G143" s="43" t="s">
        <v>54</v>
      </c>
      <c r="H143" s="44">
        <v>231101</v>
      </c>
      <c r="I143" s="44" t="s">
        <v>49</v>
      </c>
      <c r="J143" s="45">
        <v>2454480</v>
      </c>
      <c r="K143" s="61">
        <f t="shared" ref="K143:K206" si="2">+B143+90</f>
        <v>46184</v>
      </c>
    </row>
    <row r="144" spans="2:11">
      <c r="B144" s="42">
        <v>46094</v>
      </c>
      <c r="C144" s="91" t="s">
        <v>1980</v>
      </c>
      <c r="D144" s="25" t="s">
        <v>2755</v>
      </c>
      <c r="E144" s="25"/>
      <c r="F144" s="25" t="s">
        <v>1969</v>
      </c>
      <c r="G144" s="25" t="s">
        <v>190</v>
      </c>
      <c r="H144" s="46">
        <v>2217.0100000000002</v>
      </c>
      <c r="I144" s="44" t="s">
        <v>1232</v>
      </c>
      <c r="J144" s="45">
        <v>6000</v>
      </c>
      <c r="K144" s="61">
        <f t="shared" si="2"/>
        <v>46184</v>
      </c>
    </row>
    <row r="145" spans="2:11">
      <c r="B145" s="48">
        <v>46093</v>
      </c>
      <c r="C145" s="50" t="s">
        <v>1530</v>
      </c>
      <c r="D145" s="43" t="s">
        <v>2611</v>
      </c>
      <c r="E145" s="43"/>
      <c r="F145" s="43" t="s">
        <v>1240</v>
      </c>
      <c r="G145" s="25" t="s">
        <v>54</v>
      </c>
      <c r="H145" s="46">
        <v>2311.0100000000002</v>
      </c>
      <c r="I145" s="44" t="s">
        <v>49</v>
      </c>
      <c r="J145" s="45">
        <v>1074124.8</v>
      </c>
      <c r="K145" s="61">
        <f t="shared" si="2"/>
        <v>46183</v>
      </c>
    </row>
    <row r="146" spans="2:11" ht="15" customHeight="1">
      <c r="B146" s="48">
        <v>46093</v>
      </c>
      <c r="C146" s="51">
        <v>20102010018</v>
      </c>
      <c r="D146" s="43" t="s">
        <v>2610</v>
      </c>
      <c r="E146" s="43"/>
      <c r="F146" s="43" t="s">
        <v>2543</v>
      </c>
      <c r="G146" s="43" t="s">
        <v>3112</v>
      </c>
      <c r="H146" s="44">
        <v>239201</v>
      </c>
      <c r="I146" s="44" t="s">
        <v>49</v>
      </c>
      <c r="J146" s="45">
        <v>0.3</v>
      </c>
      <c r="K146" s="61">
        <f t="shared" si="2"/>
        <v>46183</v>
      </c>
    </row>
    <row r="147" spans="2:11" ht="15" customHeight="1">
      <c r="B147" s="48">
        <v>46093</v>
      </c>
      <c r="C147" s="51">
        <v>131043623</v>
      </c>
      <c r="D147" s="43" t="s">
        <v>2607</v>
      </c>
      <c r="E147" s="43"/>
      <c r="F147" s="43" t="s">
        <v>2542</v>
      </c>
      <c r="G147" s="43" t="s">
        <v>3102</v>
      </c>
      <c r="H147" s="46" t="s">
        <v>865</v>
      </c>
      <c r="I147" s="44" t="s">
        <v>49</v>
      </c>
      <c r="J147" s="45">
        <v>194700</v>
      </c>
      <c r="K147" s="61">
        <f t="shared" si="2"/>
        <v>46183</v>
      </c>
    </row>
    <row r="148" spans="2:11">
      <c r="B148" s="48">
        <v>46093</v>
      </c>
      <c r="C148" s="49" t="s">
        <v>3106</v>
      </c>
      <c r="D148" s="43" t="s">
        <v>2609</v>
      </c>
      <c r="E148" s="43"/>
      <c r="F148" s="43" t="s">
        <v>1913</v>
      </c>
      <c r="G148" s="43" t="s">
        <v>54</v>
      </c>
      <c r="H148" s="44">
        <v>231101</v>
      </c>
      <c r="I148" s="44" t="s">
        <v>49</v>
      </c>
      <c r="J148" s="45">
        <v>245700</v>
      </c>
      <c r="K148" s="61">
        <f t="shared" si="2"/>
        <v>46183</v>
      </c>
    </row>
    <row r="149" spans="2:11" ht="15" customHeight="1">
      <c r="B149" s="48">
        <v>46093</v>
      </c>
      <c r="C149" s="49" t="s">
        <v>3106</v>
      </c>
      <c r="D149" s="43" t="s">
        <v>2603</v>
      </c>
      <c r="E149" s="43"/>
      <c r="F149" s="43" t="s">
        <v>1913</v>
      </c>
      <c r="G149" s="43" t="s">
        <v>54</v>
      </c>
      <c r="H149" s="44">
        <v>231101</v>
      </c>
      <c r="I149" s="44" t="s">
        <v>49</v>
      </c>
      <c r="J149" s="45">
        <v>678045.6</v>
      </c>
      <c r="K149" s="61">
        <f t="shared" si="2"/>
        <v>46183</v>
      </c>
    </row>
    <row r="150" spans="2:11" ht="15" customHeight="1">
      <c r="B150" s="48">
        <v>46093</v>
      </c>
      <c r="C150" s="49" t="s">
        <v>3106</v>
      </c>
      <c r="D150" s="43" t="s">
        <v>2612</v>
      </c>
      <c r="E150" s="43"/>
      <c r="F150" s="43" t="s">
        <v>1913</v>
      </c>
      <c r="G150" s="43" t="s">
        <v>54</v>
      </c>
      <c r="H150" s="44">
        <v>231101</v>
      </c>
      <c r="I150" s="44" t="s">
        <v>49</v>
      </c>
      <c r="J150" s="45">
        <v>4104264</v>
      </c>
      <c r="K150" s="61">
        <f t="shared" si="2"/>
        <v>46183</v>
      </c>
    </row>
    <row r="151" spans="2:11">
      <c r="B151" s="48">
        <v>46092</v>
      </c>
      <c r="C151" s="49" t="s">
        <v>3089</v>
      </c>
      <c r="D151" s="43" t="s">
        <v>302</v>
      </c>
      <c r="E151" s="43"/>
      <c r="F151" s="43" t="s">
        <v>2541</v>
      </c>
      <c r="G151" s="43" t="s">
        <v>54</v>
      </c>
      <c r="H151" s="46">
        <v>2311.0100000000002</v>
      </c>
      <c r="I151" s="44" t="s">
        <v>49</v>
      </c>
      <c r="J151" s="45">
        <v>7975000</v>
      </c>
      <c r="K151" s="61">
        <f t="shared" si="2"/>
        <v>46182</v>
      </c>
    </row>
    <row r="152" spans="2:11" ht="15" customHeight="1">
      <c r="B152" s="48">
        <v>46092</v>
      </c>
      <c r="C152" s="50" t="s">
        <v>1981</v>
      </c>
      <c r="D152" s="43" t="s">
        <v>2605</v>
      </c>
      <c r="E152" s="43"/>
      <c r="F152" s="43" t="s">
        <v>1910</v>
      </c>
      <c r="G152" s="25" t="s">
        <v>162</v>
      </c>
      <c r="H152" s="46" t="s">
        <v>1982</v>
      </c>
      <c r="I152" s="44" t="s">
        <v>49</v>
      </c>
      <c r="J152" s="45">
        <v>779200</v>
      </c>
      <c r="K152" s="61">
        <f t="shared" si="2"/>
        <v>46182</v>
      </c>
    </row>
    <row r="153" spans="2:11" ht="15" customHeight="1">
      <c r="B153" s="48">
        <v>46092</v>
      </c>
      <c r="C153" s="79" t="s">
        <v>3108</v>
      </c>
      <c r="D153" s="43" t="s">
        <v>2604</v>
      </c>
      <c r="E153" s="43"/>
      <c r="F153" s="43" t="s">
        <v>2540</v>
      </c>
      <c r="G153" s="43" t="s">
        <v>3119</v>
      </c>
      <c r="H153" s="46">
        <v>2272.06</v>
      </c>
      <c r="I153" s="44" t="s">
        <v>49</v>
      </c>
      <c r="J153" s="45">
        <v>71508</v>
      </c>
      <c r="K153" s="61">
        <f t="shared" si="2"/>
        <v>46182</v>
      </c>
    </row>
    <row r="154" spans="2:11">
      <c r="B154" s="48">
        <v>46091</v>
      </c>
      <c r="C154" s="49" t="s">
        <v>3107</v>
      </c>
      <c r="D154" s="43" t="s">
        <v>1717</v>
      </c>
      <c r="E154" s="43"/>
      <c r="F154" s="43" t="s">
        <v>1946</v>
      </c>
      <c r="G154" s="43" t="s">
        <v>54</v>
      </c>
      <c r="H154" s="44">
        <v>231101</v>
      </c>
      <c r="I154" s="44" t="s">
        <v>49</v>
      </c>
      <c r="J154" s="45">
        <v>264000</v>
      </c>
      <c r="K154" s="61">
        <f t="shared" si="2"/>
        <v>46181</v>
      </c>
    </row>
    <row r="155" spans="2:11">
      <c r="B155" s="48">
        <v>46091</v>
      </c>
      <c r="C155" s="50" t="s">
        <v>2001</v>
      </c>
      <c r="D155" s="43" t="s">
        <v>2603</v>
      </c>
      <c r="E155" s="43"/>
      <c r="F155" s="43" t="s">
        <v>1947</v>
      </c>
      <c r="G155" s="25" t="s">
        <v>54</v>
      </c>
      <c r="H155" s="46" t="s">
        <v>1991</v>
      </c>
      <c r="I155" s="44" t="s">
        <v>49</v>
      </c>
      <c r="J155" s="45">
        <v>448560</v>
      </c>
      <c r="K155" s="61">
        <f t="shared" si="2"/>
        <v>46181</v>
      </c>
    </row>
    <row r="156" spans="2:11" ht="15" customHeight="1">
      <c r="B156" s="48">
        <v>46090</v>
      </c>
      <c r="C156" s="50" t="s">
        <v>1975</v>
      </c>
      <c r="D156" s="43" t="s">
        <v>2602</v>
      </c>
      <c r="E156" s="43"/>
      <c r="F156" s="43" t="s">
        <v>1924</v>
      </c>
      <c r="G156" s="25" t="s">
        <v>54</v>
      </c>
      <c r="H156" s="46">
        <v>2311.0100000000002</v>
      </c>
      <c r="I156" s="44" t="s">
        <v>49</v>
      </c>
      <c r="J156" s="45">
        <v>111670</v>
      </c>
      <c r="K156" s="61">
        <f t="shared" si="2"/>
        <v>46180</v>
      </c>
    </row>
    <row r="157" spans="2:11" ht="15" customHeight="1">
      <c r="B157" s="48">
        <v>46090</v>
      </c>
      <c r="C157" s="49" t="s">
        <v>3106</v>
      </c>
      <c r="D157" s="43" t="s">
        <v>1727</v>
      </c>
      <c r="E157" s="43"/>
      <c r="F157" s="43" t="s">
        <v>1913</v>
      </c>
      <c r="G157" s="43" t="s">
        <v>54</v>
      </c>
      <c r="H157" s="44">
        <v>231101</v>
      </c>
      <c r="I157" s="44" t="s">
        <v>49</v>
      </c>
      <c r="J157" s="45">
        <v>1389354</v>
      </c>
      <c r="K157" s="61">
        <f t="shared" si="2"/>
        <v>46180</v>
      </c>
    </row>
    <row r="158" spans="2:11" ht="15" customHeight="1">
      <c r="B158" s="48">
        <v>46088</v>
      </c>
      <c r="C158" s="50" t="s">
        <v>1987</v>
      </c>
      <c r="D158" s="43" t="s">
        <v>2601</v>
      </c>
      <c r="E158" s="43"/>
      <c r="F158" s="43" t="s">
        <v>1907</v>
      </c>
      <c r="G158" s="25" t="s">
        <v>72</v>
      </c>
      <c r="H158" s="46" t="s">
        <v>1988</v>
      </c>
      <c r="I158" s="44" t="s">
        <v>49</v>
      </c>
      <c r="J158" s="45">
        <v>7000</v>
      </c>
      <c r="K158" s="61">
        <f t="shared" si="2"/>
        <v>46178</v>
      </c>
    </row>
    <row r="159" spans="2:11" ht="15" customHeight="1">
      <c r="B159" s="48">
        <v>46087</v>
      </c>
      <c r="C159" s="49" t="s">
        <v>3090</v>
      </c>
      <c r="D159" s="43" t="s">
        <v>1259</v>
      </c>
      <c r="E159" s="43"/>
      <c r="F159" s="43" t="s">
        <v>1935</v>
      </c>
      <c r="G159" s="43" t="s">
        <v>54</v>
      </c>
      <c r="H159" s="44" t="s">
        <v>1991</v>
      </c>
      <c r="I159" s="44" t="s">
        <v>49</v>
      </c>
      <c r="J159" s="45">
        <v>6600000</v>
      </c>
      <c r="K159" s="61">
        <f t="shared" si="2"/>
        <v>46177</v>
      </c>
    </row>
    <row r="160" spans="2:11" ht="15" customHeight="1">
      <c r="B160" s="48">
        <v>46086</v>
      </c>
      <c r="C160" s="49" t="s">
        <v>1540</v>
      </c>
      <c r="D160" s="43" t="s">
        <v>1250</v>
      </c>
      <c r="E160" s="43"/>
      <c r="F160" s="43" t="s">
        <v>1537</v>
      </c>
      <c r="G160" s="25" t="s">
        <v>54</v>
      </c>
      <c r="H160" s="46">
        <v>2311.0100000000002</v>
      </c>
      <c r="I160" s="44" t="s">
        <v>49</v>
      </c>
      <c r="J160" s="45">
        <v>4712400</v>
      </c>
      <c r="K160" s="61">
        <f t="shared" si="2"/>
        <v>46176</v>
      </c>
    </row>
    <row r="161" spans="2:11" ht="15" customHeight="1">
      <c r="B161" s="48">
        <v>46086</v>
      </c>
      <c r="C161" s="50" t="s">
        <v>1530</v>
      </c>
      <c r="D161" s="43" t="s">
        <v>2596</v>
      </c>
      <c r="E161" s="43"/>
      <c r="F161" s="43" t="s">
        <v>1240</v>
      </c>
      <c r="G161" s="25" t="s">
        <v>54</v>
      </c>
      <c r="H161" s="46">
        <v>2311.0100000000002</v>
      </c>
      <c r="I161" s="44" t="s">
        <v>49</v>
      </c>
      <c r="J161" s="45">
        <v>1272921.58</v>
      </c>
      <c r="K161" s="61">
        <f t="shared" si="2"/>
        <v>46176</v>
      </c>
    </row>
    <row r="162" spans="2:11" ht="15" customHeight="1">
      <c r="B162" s="48">
        <v>46086</v>
      </c>
      <c r="C162" s="49" t="s">
        <v>3114</v>
      </c>
      <c r="D162" s="43" t="s">
        <v>2597</v>
      </c>
      <c r="E162" s="43"/>
      <c r="F162" s="43" t="s">
        <v>2538</v>
      </c>
      <c r="G162" s="43" t="s">
        <v>54</v>
      </c>
      <c r="H162" s="44">
        <v>231101</v>
      </c>
      <c r="I162" s="44" t="s">
        <v>49</v>
      </c>
      <c r="J162" s="45">
        <v>4127247</v>
      </c>
      <c r="K162" s="61">
        <f t="shared" si="2"/>
        <v>46176</v>
      </c>
    </row>
    <row r="163" spans="2:11" ht="15" customHeight="1">
      <c r="B163" s="48">
        <v>46086</v>
      </c>
      <c r="C163" s="49" t="s">
        <v>3113</v>
      </c>
      <c r="D163" s="43" t="s">
        <v>2599</v>
      </c>
      <c r="E163" s="43"/>
      <c r="F163" s="43" t="s">
        <v>2539</v>
      </c>
      <c r="G163" s="43" t="s">
        <v>54</v>
      </c>
      <c r="H163" s="44">
        <v>231101</v>
      </c>
      <c r="I163" s="44" t="s">
        <v>49</v>
      </c>
      <c r="J163" s="45">
        <v>10432316.16</v>
      </c>
      <c r="K163" s="61">
        <f t="shared" si="2"/>
        <v>46176</v>
      </c>
    </row>
    <row r="164" spans="2:11" ht="15" customHeight="1">
      <c r="B164" s="48">
        <v>46086</v>
      </c>
      <c r="C164" s="49" t="s">
        <v>1481</v>
      </c>
      <c r="D164" s="43" t="s">
        <v>2598</v>
      </c>
      <c r="E164" s="43"/>
      <c r="F164" s="43" t="s">
        <v>1955</v>
      </c>
      <c r="G164" s="43" t="s">
        <v>54</v>
      </c>
      <c r="H164" s="44">
        <v>231101</v>
      </c>
      <c r="I164" s="44" t="s">
        <v>49</v>
      </c>
      <c r="J164" s="45">
        <v>7568398.2599999998</v>
      </c>
      <c r="K164" s="61">
        <f t="shared" si="2"/>
        <v>46176</v>
      </c>
    </row>
    <row r="165" spans="2:11">
      <c r="B165" s="48">
        <v>46085</v>
      </c>
      <c r="C165" s="49" t="s">
        <v>3106</v>
      </c>
      <c r="D165" s="43" t="s">
        <v>127</v>
      </c>
      <c r="E165" s="43"/>
      <c r="F165" s="43" t="s">
        <v>1913</v>
      </c>
      <c r="G165" s="43" t="s">
        <v>54</v>
      </c>
      <c r="H165" s="44">
        <v>231101</v>
      </c>
      <c r="I165" s="44" t="s">
        <v>49</v>
      </c>
      <c r="J165" s="45">
        <v>867489.6</v>
      </c>
      <c r="K165" s="61">
        <f t="shared" si="2"/>
        <v>46175</v>
      </c>
    </row>
    <row r="166" spans="2:11">
      <c r="B166" s="48">
        <v>46085</v>
      </c>
      <c r="C166" s="49" t="s">
        <v>3106</v>
      </c>
      <c r="D166" s="43" t="s">
        <v>1729</v>
      </c>
      <c r="E166" s="43"/>
      <c r="F166" s="43" t="s">
        <v>1913</v>
      </c>
      <c r="G166" s="43" t="s">
        <v>54</v>
      </c>
      <c r="H166" s="44">
        <v>231101</v>
      </c>
      <c r="I166" s="44" t="s">
        <v>49</v>
      </c>
      <c r="J166" s="45">
        <v>3546288</v>
      </c>
      <c r="K166" s="61">
        <f t="shared" si="2"/>
        <v>46175</v>
      </c>
    </row>
    <row r="167" spans="2:11" ht="15" customHeight="1">
      <c r="B167" s="48">
        <v>46084</v>
      </c>
      <c r="C167" s="49" t="s">
        <v>3099</v>
      </c>
      <c r="D167" s="43" t="s">
        <v>21</v>
      </c>
      <c r="E167" s="43"/>
      <c r="F167" s="43" t="s">
        <v>2537</v>
      </c>
      <c r="G167" s="43" t="s">
        <v>54</v>
      </c>
      <c r="H167" s="44">
        <v>231101</v>
      </c>
      <c r="I167" s="44" t="s">
        <v>49</v>
      </c>
      <c r="J167" s="45">
        <v>35000000</v>
      </c>
      <c r="K167" s="61">
        <f t="shared" si="2"/>
        <v>46174</v>
      </c>
    </row>
    <row r="168" spans="2:11" ht="15" customHeight="1">
      <c r="B168" s="48">
        <v>46083</v>
      </c>
      <c r="C168" s="79" t="s">
        <v>3109</v>
      </c>
      <c r="D168" s="43" t="s">
        <v>2585</v>
      </c>
      <c r="E168" s="43"/>
      <c r="F168" s="43" t="s">
        <v>2534</v>
      </c>
      <c r="G168" s="43" t="s">
        <v>3092</v>
      </c>
      <c r="H168" s="44">
        <v>228702</v>
      </c>
      <c r="I168" s="44" t="s">
        <v>49</v>
      </c>
      <c r="J168" s="45">
        <v>64900</v>
      </c>
      <c r="K168" s="61">
        <f t="shared" si="2"/>
        <v>46173</v>
      </c>
    </row>
    <row r="169" spans="2:11">
      <c r="B169" s="48">
        <v>46083</v>
      </c>
      <c r="C169" s="79" t="s">
        <v>3109</v>
      </c>
      <c r="D169" s="43" t="s">
        <v>2586</v>
      </c>
      <c r="E169" s="43"/>
      <c r="F169" s="43" t="s">
        <v>2534</v>
      </c>
      <c r="G169" s="43" t="s">
        <v>3092</v>
      </c>
      <c r="H169" s="44">
        <v>228702</v>
      </c>
      <c r="I169" s="44" t="s">
        <v>49</v>
      </c>
      <c r="J169" s="45">
        <v>64900</v>
      </c>
      <c r="K169" s="61">
        <f t="shared" si="2"/>
        <v>46173</v>
      </c>
    </row>
    <row r="170" spans="2:11" ht="15" customHeight="1">
      <c r="B170" s="48">
        <v>46083</v>
      </c>
      <c r="C170" s="79" t="s">
        <v>3109</v>
      </c>
      <c r="D170" s="43" t="s">
        <v>2587</v>
      </c>
      <c r="E170" s="43"/>
      <c r="F170" s="43" t="s">
        <v>2534</v>
      </c>
      <c r="G170" s="43" t="s">
        <v>3092</v>
      </c>
      <c r="H170" s="44">
        <v>228702</v>
      </c>
      <c r="I170" s="44" t="s">
        <v>49</v>
      </c>
      <c r="J170" s="45">
        <v>64900</v>
      </c>
      <c r="K170" s="61">
        <f t="shared" si="2"/>
        <v>46173</v>
      </c>
    </row>
    <row r="171" spans="2:11">
      <c r="B171" s="48">
        <v>46083</v>
      </c>
      <c r="C171" s="51">
        <v>104002024</v>
      </c>
      <c r="D171" s="43" t="s">
        <v>1614</v>
      </c>
      <c r="E171" s="43"/>
      <c r="F171" s="43" t="s">
        <v>2536</v>
      </c>
      <c r="G171" s="43" t="s">
        <v>54</v>
      </c>
      <c r="H171" s="44">
        <v>231101</v>
      </c>
      <c r="I171" s="44" t="s">
        <v>49</v>
      </c>
      <c r="J171" s="45">
        <v>20664124</v>
      </c>
      <c r="K171" s="61">
        <f t="shared" si="2"/>
        <v>46173</v>
      </c>
    </row>
    <row r="172" spans="2:11">
      <c r="B172" s="48">
        <v>46083</v>
      </c>
      <c r="C172" s="50" t="s">
        <v>1504</v>
      </c>
      <c r="D172" s="43" t="s">
        <v>2592</v>
      </c>
      <c r="E172" s="43"/>
      <c r="F172" s="43" t="s">
        <v>123</v>
      </c>
      <c r="G172" s="25" t="s">
        <v>54</v>
      </c>
      <c r="H172" s="46">
        <v>2311.0100000000002</v>
      </c>
      <c r="I172" s="44" t="s">
        <v>49</v>
      </c>
      <c r="J172" s="45">
        <v>1642196</v>
      </c>
      <c r="K172" s="61">
        <f t="shared" si="2"/>
        <v>46173</v>
      </c>
    </row>
    <row r="173" spans="2:11">
      <c r="B173" s="48">
        <v>46083</v>
      </c>
      <c r="C173" s="51">
        <v>104013778</v>
      </c>
      <c r="D173" s="43" t="s">
        <v>1262</v>
      </c>
      <c r="E173" s="43"/>
      <c r="F173" s="43" t="s">
        <v>2535</v>
      </c>
      <c r="G173" s="43" t="s">
        <v>54</v>
      </c>
      <c r="H173" s="44">
        <v>231101</v>
      </c>
      <c r="I173" s="44" t="s">
        <v>49</v>
      </c>
      <c r="J173" s="45">
        <v>1979600</v>
      </c>
      <c r="K173" s="61">
        <f t="shared" si="2"/>
        <v>46173</v>
      </c>
    </row>
    <row r="174" spans="2:11">
      <c r="B174" s="48">
        <v>46083</v>
      </c>
      <c r="C174" s="50" t="s">
        <v>1984</v>
      </c>
      <c r="D174" s="43" t="s">
        <v>2570</v>
      </c>
      <c r="E174" s="43"/>
      <c r="F174" s="43" t="s">
        <v>1953</v>
      </c>
      <c r="G174" s="25" t="s">
        <v>1985</v>
      </c>
      <c r="H174" s="46" t="s">
        <v>1986</v>
      </c>
      <c r="I174" s="44" t="s">
        <v>49</v>
      </c>
      <c r="J174" s="45">
        <v>228</v>
      </c>
      <c r="K174" s="61">
        <f t="shared" si="2"/>
        <v>46173</v>
      </c>
    </row>
    <row r="175" spans="2:11">
      <c r="B175" s="48">
        <v>46083</v>
      </c>
      <c r="C175" s="50" t="s">
        <v>1984</v>
      </c>
      <c r="D175" s="43" t="s">
        <v>2579</v>
      </c>
      <c r="E175" s="43"/>
      <c r="F175" s="43" t="s">
        <v>1953</v>
      </c>
      <c r="G175" s="25" t="s">
        <v>1985</v>
      </c>
      <c r="H175" s="46" t="s">
        <v>1986</v>
      </c>
      <c r="I175" s="44" t="s">
        <v>49</v>
      </c>
      <c r="J175" s="45">
        <v>7189</v>
      </c>
      <c r="K175" s="61">
        <f t="shared" si="2"/>
        <v>46173</v>
      </c>
    </row>
    <row r="176" spans="2:11" ht="15" customHeight="1">
      <c r="B176" s="48">
        <v>46083</v>
      </c>
      <c r="C176" s="50" t="s">
        <v>1400</v>
      </c>
      <c r="D176" s="43" t="s">
        <v>2582</v>
      </c>
      <c r="E176" s="43"/>
      <c r="F176" s="43" t="s">
        <v>583</v>
      </c>
      <c r="G176" s="25" t="s">
        <v>72</v>
      </c>
      <c r="H176" s="46">
        <v>2272.06</v>
      </c>
      <c r="I176" s="44" t="s">
        <v>49</v>
      </c>
      <c r="J176" s="45">
        <v>20050</v>
      </c>
      <c r="K176" s="61">
        <f t="shared" si="2"/>
        <v>46173</v>
      </c>
    </row>
    <row r="177" spans="2:11">
      <c r="B177" s="48">
        <v>46083</v>
      </c>
      <c r="C177" s="50" t="s">
        <v>1400</v>
      </c>
      <c r="D177" s="43" t="s">
        <v>2583</v>
      </c>
      <c r="E177" s="43"/>
      <c r="F177" s="43" t="s">
        <v>583</v>
      </c>
      <c r="G177" s="25" t="s">
        <v>72</v>
      </c>
      <c r="H177" s="46">
        <v>2272.06</v>
      </c>
      <c r="I177" s="44" t="s">
        <v>49</v>
      </c>
      <c r="J177" s="45">
        <v>20050</v>
      </c>
      <c r="K177" s="61">
        <f t="shared" si="2"/>
        <v>46173</v>
      </c>
    </row>
    <row r="178" spans="2:11">
      <c r="B178" s="85">
        <v>46083</v>
      </c>
      <c r="C178" s="50" t="s">
        <v>1399</v>
      </c>
      <c r="D178" s="84" t="s">
        <v>2573</v>
      </c>
      <c r="E178" s="64"/>
      <c r="F178" s="84" t="s">
        <v>71</v>
      </c>
      <c r="G178" s="25" t="s">
        <v>72</v>
      </c>
      <c r="H178" s="46">
        <v>2217.1</v>
      </c>
      <c r="I178" s="44" t="s">
        <v>49</v>
      </c>
      <c r="J178" s="65">
        <v>4470</v>
      </c>
      <c r="K178" s="61">
        <f t="shared" si="2"/>
        <v>46173</v>
      </c>
    </row>
    <row r="179" spans="2:11">
      <c r="B179" s="48">
        <v>46083</v>
      </c>
      <c r="C179" s="50" t="s">
        <v>1399</v>
      </c>
      <c r="D179" s="43" t="s">
        <v>2578</v>
      </c>
      <c r="E179" s="43"/>
      <c r="F179" s="43" t="s">
        <v>71</v>
      </c>
      <c r="G179" s="25" t="s">
        <v>72</v>
      </c>
      <c r="H179" s="46">
        <v>2217.1</v>
      </c>
      <c r="I179" s="44" t="s">
        <v>49</v>
      </c>
      <c r="J179" s="45">
        <v>6630.5</v>
      </c>
      <c r="K179" s="61">
        <f t="shared" si="2"/>
        <v>46173</v>
      </c>
    </row>
    <row r="180" spans="2:11">
      <c r="B180" s="48">
        <v>46083</v>
      </c>
      <c r="C180" s="50">
        <v>124027812</v>
      </c>
      <c r="D180" s="43" t="s">
        <v>2590</v>
      </c>
      <c r="E180" s="43"/>
      <c r="F180" s="43" t="s">
        <v>1602</v>
      </c>
      <c r="G180" s="25" t="s">
        <v>54</v>
      </c>
      <c r="H180" s="46">
        <v>2311.0100000000002</v>
      </c>
      <c r="I180" s="44" t="s">
        <v>49</v>
      </c>
      <c r="J180" s="45">
        <v>312500</v>
      </c>
      <c r="K180" s="61">
        <f t="shared" si="2"/>
        <v>46173</v>
      </c>
    </row>
    <row r="181" spans="2:11">
      <c r="B181" s="42">
        <v>46083</v>
      </c>
      <c r="C181" s="52">
        <v>20102010014</v>
      </c>
      <c r="D181" s="25" t="s">
        <v>169</v>
      </c>
      <c r="E181" s="25"/>
      <c r="F181" s="25" t="s">
        <v>2756</v>
      </c>
      <c r="G181" s="43" t="s">
        <v>190</v>
      </c>
      <c r="H181" s="44">
        <v>225101</v>
      </c>
      <c r="I181" s="44" t="s">
        <v>1232</v>
      </c>
      <c r="J181" s="45">
        <v>6000</v>
      </c>
      <c r="K181" s="61">
        <f t="shared" si="2"/>
        <v>46173</v>
      </c>
    </row>
    <row r="182" spans="2:11">
      <c r="B182" s="42">
        <v>46083</v>
      </c>
      <c r="C182" s="52" t="s">
        <v>3098</v>
      </c>
      <c r="D182" s="25" t="s">
        <v>147</v>
      </c>
      <c r="E182" s="25"/>
      <c r="F182" s="25" t="s">
        <v>2757</v>
      </c>
      <c r="G182" s="43" t="s">
        <v>190</v>
      </c>
      <c r="H182" s="44">
        <v>225101</v>
      </c>
      <c r="I182" s="44" t="s">
        <v>1232</v>
      </c>
      <c r="J182" s="45">
        <v>150000</v>
      </c>
      <c r="K182" s="61">
        <f t="shared" si="2"/>
        <v>46173</v>
      </c>
    </row>
    <row r="183" spans="2:11">
      <c r="B183" s="42">
        <v>46083</v>
      </c>
      <c r="C183" s="52">
        <v>1700075219</v>
      </c>
      <c r="D183" s="25" t="s">
        <v>316</v>
      </c>
      <c r="E183" s="25"/>
      <c r="F183" s="25" t="s">
        <v>2758</v>
      </c>
      <c r="G183" s="43" t="s">
        <v>190</v>
      </c>
      <c r="H183" s="44">
        <v>225101</v>
      </c>
      <c r="I183" s="44" t="s">
        <v>1232</v>
      </c>
      <c r="J183" s="45">
        <v>150000</v>
      </c>
      <c r="K183" s="61">
        <f t="shared" si="2"/>
        <v>46173</v>
      </c>
    </row>
    <row r="184" spans="2:11">
      <c r="B184" s="42">
        <v>46083</v>
      </c>
      <c r="C184" s="52" t="s">
        <v>3091</v>
      </c>
      <c r="D184" s="25" t="s">
        <v>2754</v>
      </c>
      <c r="E184" s="25"/>
      <c r="F184" s="25" t="s">
        <v>2759</v>
      </c>
      <c r="G184" s="43" t="s">
        <v>190</v>
      </c>
      <c r="H184" s="44" t="s">
        <v>1983</v>
      </c>
      <c r="I184" s="44" t="s">
        <v>1232</v>
      </c>
      <c r="J184" s="45">
        <v>360000</v>
      </c>
      <c r="K184" s="61">
        <f t="shared" si="2"/>
        <v>46173</v>
      </c>
    </row>
    <row r="185" spans="2:11">
      <c r="B185" s="48">
        <v>46082</v>
      </c>
      <c r="C185" s="50" t="s">
        <v>1981</v>
      </c>
      <c r="D185" s="43" t="s">
        <v>2568</v>
      </c>
      <c r="E185" s="43"/>
      <c r="F185" s="43" t="s">
        <v>1910</v>
      </c>
      <c r="G185" s="25" t="s">
        <v>162</v>
      </c>
      <c r="H185" s="46" t="s">
        <v>1982</v>
      </c>
      <c r="I185" s="44" t="s">
        <v>49</v>
      </c>
      <c r="J185" s="45">
        <v>389600</v>
      </c>
      <c r="K185" s="61">
        <f t="shared" si="2"/>
        <v>46172</v>
      </c>
    </row>
    <row r="186" spans="2:11">
      <c r="B186" s="48">
        <v>46082</v>
      </c>
      <c r="C186" s="91" t="s">
        <v>1981</v>
      </c>
      <c r="D186" s="43" t="s">
        <v>2569</v>
      </c>
      <c r="E186" s="43"/>
      <c r="F186" s="43" t="s">
        <v>1910</v>
      </c>
      <c r="G186" s="25" t="s">
        <v>162</v>
      </c>
      <c r="H186" s="46" t="s">
        <v>1982</v>
      </c>
      <c r="I186" s="44" t="s">
        <v>49</v>
      </c>
      <c r="J186" s="45">
        <v>779200</v>
      </c>
      <c r="K186" s="61">
        <f t="shared" si="2"/>
        <v>46172</v>
      </c>
    </row>
    <row r="187" spans="2:11">
      <c r="B187" s="42">
        <v>46080</v>
      </c>
      <c r="C187" s="50" t="s">
        <v>1972</v>
      </c>
      <c r="D187" s="25" t="s">
        <v>1902</v>
      </c>
      <c r="E187" s="43"/>
      <c r="F187" s="25" t="s">
        <v>1918</v>
      </c>
      <c r="G187" s="25" t="s">
        <v>1973</v>
      </c>
      <c r="H187" s="46">
        <v>2213.0100000000002</v>
      </c>
      <c r="I187" s="62" t="s">
        <v>49</v>
      </c>
      <c r="J187" s="26">
        <v>248905.25</v>
      </c>
      <c r="K187" s="61">
        <f t="shared" si="2"/>
        <v>46170</v>
      </c>
    </row>
    <row r="188" spans="2:11">
      <c r="B188" s="42">
        <v>46077</v>
      </c>
      <c r="C188" s="50" t="s">
        <v>1976</v>
      </c>
      <c r="D188" s="25" t="s">
        <v>1893</v>
      </c>
      <c r="E188" s="43"/>
      <c r="F188" s="25" t="s">
        <v>1941</v>
      </c>
      <c r="G188" s="25" t="s">
        <v>54</v>
      </c>
      <c r="H188" s="46">
        <v>2311.0100000000002</v>
      </c>
      <c r="I188" s="62" t="s">
        <v>49</v>
      </c>
      <c r="J188" s="26">
        <v>588000</v>
      </c>
      <c r="K188" s="61">
        <f t="shared" si="2"/>
        <v>46167</v>
      </c>
    </row>
    <row r="189" spans="2:11">
      <c r="B189" s="42">
        <v>46077</v>
      </c>
      <c r="C189" s="50" t="s">
        <v>2004</v>
      </c>
      <c r="D189" s="25" t="s">
        <v>18</v>
      </c>
      <c r="E189" s="43"/>
      <c r="F189" s="25" t="s">
        <v>1958</v>
      </c>
      <c r="G189" s="25" t="s">
        <v>2005</v>
      </c>
      <c r="H189" s="46" t="s">
        <v>2008</v>
      </c>
      <c r="I189" s="62" t="s">
        <v>49</v>
      </c>
      <c r="J189" s="26">
        <v>89680</v>
      </c>
      <c r="K189" s="61">
        <f t="shared" si="2"/>
        <v>46167</v>
      </c>
    </row>
    <row r="190" spans="2:11" ht="15" customHeight="1">
      <c r="B190" s="42">
        <v>46073</v>
      </c>
      <c r="C190" s="50" t="s">
        <v>1976</v>
      </c>
      <c r="D190" s="25" t="s">
        <v>1508</v>
      </c>
      <c r="E190" s="43"/>
      <c r="F190" s="25" t="s">
        <v>1941</v>
      </c>
      <c r="G190" s="25" t="s">
        <v>54</v>
      </c>
      <c r="H190" s="46">
        <v>2311.0100000000002</v>
      </c>
      <c r="I190" s="62" t="s">
        <v>49</v>
      </c>
      <c r="J190" s="26">
        <v>1001340</v>
      </c>
      <c r="K190" s="61">
        <f t="shared" si="2"/>
        <v>46163</v>
      </c>
    </row>
    <row r="191" spans="2:11" ht="15" customHeight="1">
      <c r="B191" s="42">
        <v>46072</v>
      </c>
      <c r="C191" s="50" t="s">
        <v>1481</v>
      </c>
      <c r="D191" s="25" t="s">
        <v>1734</v>
      </c>
      <c r="E191" s="43"/>
      <c r="F191" s="25" t="s">
        <v>1955</v>
      </c>
      <c r="G191" s="25" t="s">
        <v>54</v>
      </c>
      <c r="H191" s="46">
        <v>2311.0100000000002</v>
      </c>
      <c r="I191" s="62" t="s">
        <v>49</v>
      </c>
      <c r="J191" s="26">
        <v>20260531.199999999</v>
      </c>
      <c r="K191" s="61">
        <f t="shared" si="2"/>
        <v>46162</v>
      </c>
    </row>
    <row r="192" spans="2:11" ht="15" customHeight="1">
      <c r="B192" s="42">
        <v>46072</v>
      </c>
      <c r="C192" s="50" t="s">
        <v>1984</v>
      </c>
      <c r="D192" s="25" t="s">
        <v>1725</v>
      </c>
      <c r="E192" s="43"/>
      <c r="F192" s="25" t="s">
        <v>1953</v>
      </c>
      <c r="G192" s="25" t="s">
        <v>1985</v>
      </c>
      <c r="H192" s="46" t="s">
        <v>1986</v>
      </c>
      <c r="I192" s="62" t="s">
        <v>49</v>
      </c>
      <c r="J192" s="26">
        <v>228</v>
      </c>
      <c r="K192" s="61">
        <f t="shared" si="2"/>
        <v>46162</v>
      </c>
    </row>
    <row r="193" spans="2:11" ht="15" customHeight="1">
      <c r="B193" s="42">
        <v>46072</v>
      </c>
      <c r="C193" s="50" t="s">
        <v>1984</v>
      </c>
      <c r="D193" s="25" t="s">
        <v>1726</v>
      </c>
      <c r="E193" s="43"/>
      <c r="F193" s="25" t="s">
        <v>1953</v>
      </c>
      <c r="G193" s="25"/>
      <c r="H193" s="46" t="s">
        <v>1986</v>
      </c>
      <c r="I193" s="62" t="s">
        <v>49</v>
      </c>
      <c r="J193" s="26">
        <v>7189</v>
      </c>
      <c r="K193" s="61">
        <f t="shared" si="2"/>
        <v>46162</v>
      </c>
    </row>
    <row r="194" spans="2:11" ht="15" customHeight="1">
      <c r="B194" s="42">
        <v>46072</v>
      </c>
      <c r="C194" s="50" t="s">
        <v>2001</v>
      </c>
      <c r="D194" s="25" t="s">
        <v>1729</v>
      </c>
      <c r="E194" s="43"/>
      <c r="F194" s="25" t="s">
        <v>1947</v>
      </c>
      <c r="G194" s="25" t="s">
        <v>54</v>
      </c>
      <c r="H194" s="46" t="s">
        <v>1991</v>
      </c>
      <c r="I194" s="62" t="s">
        <v>49</v>
      </c>
      <c r="J194" s="26">
        <v>373800</v>
      </c>
      <c r="K194" s="61">
        <f t="shared" si="2"/>
        <v>46162</v>
      </c>
    </row>
    <row r="195" spans="2:11" ht="15" customHeight="1">
      <c r="B195" s="42">
        <v>46071</v>
      </c>
      <c r="C195" s="50" t="s">
        <v>1540</v>
      </c>
      <c r="D195" s="25" t="s">
        <v>1724</v>
      </c>
      <c r="E195" s="43"/>
      <c r="F195" s="25" t="s">
        <v>1537</v>
      </c>
      <c r="G195" s="25" t="s">
        <v>54</v>
      </c>
      <c r="H195" s="46">
        <v>2311.0100000000002</v>
      </c>
      <c r="I195" s="62" t="s">
        <v>49</v>
      </c>
      <c r="J195" s="26">
        <v>7956000</v>
      </c>
      <c r="K195" s="61">
        <f t="shared" si="2"/>
        <v>46161</v>
      </c>
    </row>
    <row r="196" spans="2:11" ht="15" customHeight="1">
      <c r="B196" s="42">
        <v>46070</v>
      </c>
      <c r="C196" s="50" t="s">
        <v>1326</v>
      </c>
      <c r="D196" s="25" t="s">
        <v>1720</v>
      </c>
      <c r="E196" s="43"/>
      <c r="F196" s="25" t="s">
        <v>31</v>
      </c>
      <c r="G196" s="25" t="s">
        <v>54</v>
      </c>
      <c r="H196" s="46">
        <v>2311.0100000000002</v>
      </c>
      <c r="I196" s="62" t="s">
        <v>49</v>
      </c>
      <c r="J196" s="26">
        <v>246698</v>
      </c>
      <c r="K196" s="61">
        <f t="shared" si="2"/>
        <v>46160</v>
      </c>
    </row>
    <row r="197" spans="2:11" ht="15" customHeight="1">
      <c r="B197" s="42">
        <v>46069</v>
      </c>
      <c r="C197" s="50" t="s">
        <v>1981</v>
      </c>
      <c r="D197" s="25" t="s">
        <v>1711</v>
      </c>
      <c r="E197" s="43"/>
      <c r="F197" s="25" t="s">
        <v>1910</v>
      </c>
      <c r="G197" s="25" t="s">
        <v>162</v>
      </c>
      <c r="H197" s="46" t="s">
        <v>1982</v>
      </c>
      <c r="I197" s="62" t="s">
        <v>49</v>
      </c>
      <c r="J197" s="26">
        <v>389600</v>
      </c>
      <c r="K197" s="61">
        <f t="shared" si="2"/>
        <v>46159</v>
      </c>
    </row>
    <row r="198" spans="2:11" ht="15" customHeight="1">
      <c r="B198" s="42">
        <v>46069</v>
      </c>
      <c r="C198" s="50" t="s">
        <v>1996</v>
      </c>
      <c r="D198" s="25" t="s">
        <v>1710</v>
      </c>
      <c r="E198" s="43"/>
      <c r="F198" s="25" t="s">
        <v>1917</v>
      </c>
      <c r="G198" s="25" t="s">
        <v>54</v>
      </c>
      <c r="H198" s="46" t="s">
        <v>1991</v>
      </c>
      <c r="I198" s="62" t="s">
        <v>49</v>
      </c>
      <c r="J198" s="26">
        <v>371712</v>
      </c>
      <c r="K198" s="61">
        <f t="shared" si="2"/>
        <v>46159</v>
      </c>
    </row>
    <row r="199" spans="2:11" ht="15" customHeight="1">
      <c r="B199" s="42">
        <v>46069</v>
      </c>
      <c r="C199" s="50" t="s">
        <v>1996</v>
      </c>
      <c r="D199" s="25" t="s">
        <v>1716</v>
      </c>
      <c r="E199" s="43"/>
      <c r="F199" s="25" t="s">
        <v>1917</v>
      </c>
      <c r="G199" s="25" t="s">
        <v>54</v>
      </c>
      <c r="H199" s="46" t="s">
        <v>1991</v>
      </c>
      <c r="I199" s="62" t="s">
        <v>49</v>
      </c>
      <c r="J199" s="26">
        <v>805200</v>
      </c>
      <c r="K199" s="61">
        <f t="shared" si="2"/>
        <v>46159</v>
      </c>
    </row>
    <row r="200" spans="2:11" ht="15" customHeight="1">
      <c r="B200" s="42">
        <v>46069</v>
      </c>
      <c r="C200" s="50" t="s">
        <v>2006</v>
      </c>
      <c r="D200" s="25" t="s">
        <v>1718</v>
      </c>
      <c r="E200" s="43"/>
      <c r="F200" s="25" t="s">
        <v>1950</v>
      </c>
      <c r="G200" s="25" t="s">
        <v>54</v>
      </c>
      <c r="H200" s="46" t="s">
        <v>1991</v>
      </c>
      <c r="I200" s="62" t="s">
        <v>49</v>
      </c>
      <c r="J200" s="26">
        <v>1297579.92</v>
      </c>
      <c r="K200" s="61">
        <f t="shared" si="2"/>
        <v>46159</v>
      </c>
    </row>
    <row r="201" spans="2:11" ht="15" customHeight="1">
      <c r="B201" s="42">
        <v>46066</v>
      </c>
      <c r="C201" s="50" t="s">
        <v>1313</v>
      </c>
      <c r="D201" s="25" t="s">
        <v>1707</v>
      </c>
      <c r="E201" s="43"/>
      <c r="F201" s="25" t="s">
        <v>157</v>
      </c>
      <c r="G201" s="25" t="s">
        <v>54</v>
      </c>
      <c r="H201" s="46">
        <v>2311.0100000000002</v>
      </c>
      <c r="I201" s="62" t="s">
        <v>49</v>
      </c>
      <c r="J201" s="26">
        <v>111700</v>
      </c>
      <c r="K201" s="61">
        <f t="shared" si="2"/>
        <v>46156</v>
      </c>
    </row>
    <row r="202" spans="2:11" ht="15" customHeight="1">
      <c r="B202" s="42">
        <v>46066</v>
      </c>
      <c r="C202" s="50" t="s">
        <v>2002</v>
      </c>
      <c r="D202" s="25" t="s">
        <v>1706</v>
      </c>
      <c r="E202" s="43"/>
      <c r="F202" s="25" t="s">
        <v>1948</v>
      </c>
      <c r="G202" s="25" t="s">
        <v>2003</v>
      </c>
      <c r="H202" s="46" t="s">
        <v>2007</v>
      </c>
      <c r="I202" s="62" t="s">
        <v>49</v>
      </c>
      <c r="J202" s="26">
        <v>18998</v>
      </c>
      <c r="K202" s="61">
        <f t="shared" si="2"/>
        <v>46156</v>
      </c>
    </row>
    <row r="203" spans="2:11" ht="15" customHeight="1">
      <c r="B203" s="42">
        <v>46065</v>
      </c>
      <c r="C203" s="50" t="s">
        <v>1989</v>
      </c>
      <c r="D203" s="25" t="s">
        <v>14</v>
      </c>
      <c r="E203" s="43"/>
      <c r="F203" s="25" t="s">
        <v>1965</v>
      </c>
      <c r="G203" s="25" t="s">
        <v>190</v>
      </c>
      <c r="H203" s="46">
        <v>2213.0100000000002</v>
      </c>
      <c r="I203" s="62" t="s">
        <v>1232</v>
      </c>
      <c r="J203" s="26">
        <v>34605.980000000003</v>
      </c>
      <c r="K203" s="61">
        <f t="shared" si="2"/>
        <v>46155</v>
      </c>
    </row>
    <row r="204" spans="2:11" ht="15" customHeight="1">
      <c r="B204" s="42">
        <v>46064</v>
      </c>
      <c r="C204" s="50" t="s">
        <v>1530</v>
      </c>
      <c r="D204" s="25" t="s">
        <v>1694</v>
      </c>
      <c r="E204" s="43"/>
      <c r="F204" s="25" t="s">
        <v>1240</v>
      </c>
      <c r="G204" s="25" t="s">
        <v>54</v>
      </c>
      <c r="H204" s="46">
        <v>2311.0100000000002</v>
      </c>
      <c r="I204" s="62" t="s">
        <v>49</v>
      </c>
      <c r="J204" s="26">
        <v>590632.93000000005</v>
      </c>
      <c r="K204" s="61">
        <f t="shared" si="2"/>
        <v>46154</v>
      </c>
    </row>
    <row r="205" spans="2:11" ht="15" customHeight="1">
      <c r="B205" s="42">
        <v>46064</v>
      </c>
      <c r="C205" s="50" t="s">
        <v>1530</v>
      </c>
      <c r="D205" s="25" t="s">
        <v>1696</v>
      </c>
      <c r="E205" s="43"/>
      <c r="F205" s="25" t="s">
        <v>1240</v>
      </c>
      <c r="G205" s="25" t="s">
        <v>54</v>
      </c>
      <c r="H205" s="46">
        <v>2311.0100000000002</v>
      </c>
      <c r="I205" s="62" t="s">
        <v>49</v>
      </c>
      <c r="J205" s="26">
        <v>3888669.21</v>
      </c>
      <c r="K205" s="61">
        <f t="shared" si="2"/>
        <v>46154</v>
      </c>
    </row>
    <row r="206" spans="2:11" ht="15" customHeight="1">
      <c r="B206" s="42">
        <v>46064</v>
      </c>
      <c r="C206" s="50" t="s">
        <v>1977</v>
      </c>
      <c r="D206" s="25" t="s">
        <v>1691</v>
      </c>
      <c r="E206" s="43"/>
      <c r="F206" s="25" t="s">
        <v>1942</v>
      </c>
      <c r="G206" s="25" t="s">
        <v>54</v>
      </c>
      <c r="H206" s="46">
        <v>2311.0100000000002</v>
      </c>
      <c r="I206" s="62" t="s">
        <v>49</v>
      </c>
      <c r="J206" s="26">
        <v>133500</v>
      </c>
      <c r="K206" s="61">
        <f t="shared" si="2"/>
        <v>46154</v>
      </c>
    </row>
    <row r="207" spans="2:11" ht="15" customHeight="1">
      <c r="B207" s="42">
        <v>46064</v>
      </c>
      <c r="C207" s="50" t="s">
        <v>1977</v>
      </c>
      <c r="D207" s="25" t="s">
        <v>1692</v>
      </c>
      <c r="E207" s="43"/>
      <c r="F207" s="25" t="s">
        <v>1942</v>
      </c>
      <c r="G207" s="25" t="s">
        <v>54</v>
      </c>
      <c r="H207" s="46">
        <v>2311.0100000000002</v>
      </c>
      <c r="I207" s="62" t="s">
        <v>49</v>
      </c>
      <c r="J207" s="26">
        <v>236159.3</v>
      </c>
      <c r="K207" s="61">
        <f t="shared" ref="K207:K270" si="3">+B207+90</f>
        <v>46154</v>
      </c>
    </row>
    <row r="208" spans="2:11" ht="15" customHeight="1">
      <c r="B208" s="42">
        <v>46064</v>
      </c>
      <c r="C208" s="50" t="s">
        <v>1977</v>
      </c>
      <c r="D208" s="25" t="s">
        <v>1697</v>
      </c>
      <c r="E208" s="43"/>
      <c r="F208" s="25" t="s">
        <v>1942</v>
      </c>
      <c r="G208" s="25" t="s">
        <v>54</v>
      </c>
      <c r="H208" s="46">
        <v>2311.0100000000002</v>
      </c>
      <c r="I208" s="62" t="s">
        <v>49</v>
      </c>
      <c r="J208" s="26">
        <v>4335688.29</v>
      </c>
      <c r="K208" s="61">
        <f t="shared" si="3"/>
        <v>46154</v>
      </c>
    </row>
    <row r="209" spans="2:11" ht="15" customHeight="1">
      <c r="B209" s="42">
        <v>46064</v>
      </c>
      <c r="C209" s="50" t="s">
        <v>1978</v>
      </c>
      <c r="D209" s="25" t="s">
        <v>1696</v>
      </c>
      <c r="E209" s="43"/>
      <c r="F209" s="25" t="s">
        <v>1945</v>
      </c>
      <c r="G209" s="25" t="s">
        <v>54</v>
      </c>
      <c r="H209" s="46">
        <v>2311.0100000000002</v>
      </c>
      <c r="I209" s="62" t="s">
        <v>49</v>
      </c>
      <c r="J209" s="26">
        <v>1738266.97</v>
      </c>
      <c r="K209" s="61">
        <f t="shared" si="3"/>
        <v>46154</v>
      </c>
    </row>
    <row r="210" spans="2:11" ht="15" customHeight="1">
      <c r="B210" s="42">
        <v>46059</v>
      </c>
      <c r="C210" s="50" t="s">
        <v>1990</v>
      </c>
      <c r="D210" s="25" t="s">
        <v>1686</v>
      </c>
      <c r="E210" s="43"/>
      <c r="F210" s="25" t="s">
        <v>1937</v>
      </c>
      <c r="G210" s="25" t="s">
        <v>54</v>
      </c>
      <c r="H210" s="46" t="s">
        <v>1991</v>
      </c>
      <c r="I210" s="62" t="s">
        <v>49</v>
      </c>
      <c r="J210" s="26">
        <v>8175000</v>
      </c>
      <c r="K210" s="61">
        <f t="shared" si="3"/>
        <v>46149</v>
      </c>
    </row>
    <row r="211" spans="2:11" ht="15" customHeight="1">
      <c r="B211" s="42">
        <v>46059</v>
      </c>
      <c r="C211" s="50" t="s">
        <v>1992</v>
      </c>
      <c r="D211" s="25" t="s">
        <v>1688</v>
      </c>
      <c r="E211" s="43"/>
      <c r="F211" s="25" t="s">
        <v>1938</v>
      </c>
      <c r="G211" s="25" t="s">
        <v>2010</v>
      </c>
      <c r="H211" s="46" t="s">
        <v>2009</v>
      </c>
      <c r="I211" s="62" t="s">
        <v>49</v>
      </c>
      <c r="J211" s="26">
        <v>57602998</v>
      </c>
      <c r="K211" s="61">
        <f t="shared" si="3"/>
        <v>46149</v>
      </c>
    </row>
    <row r="212" spans="2:11" ht="15" customHeight="1">
      <c r="B212" s="42">
        <v>46058</v>
      </c>
      <c r="C212" s="50" t="s">
        <v>1326</v>
      </c>
      <c r="D212" s="25" t="s">
        <v>1681</v>
      </c>
      <c r="E212" s="43"/>
      <c r="F212" s="25" t="s">
        <v>31</v>
      </c>
      <c r="G212" s="25" t="s">
        <v>54</v>
      </c>
      <c r="H212" s="46">
        <v>2311.0100000000002</v>
      </c>
      <c r="I212" s="62" t="s">
        <v>49</v>
      </c>
      <c r="J212" s="26">
        <v>1198660.8700000001</v>
      </c>
      <c r="K212" s="61">
        <f t="shared" si="3"/>
        <v>46148</v>
      </c>
    </row>
    <row r="213" spans="2:11" ht="15" customHeight="1">
      <c r="B213" s="42">
        <v>46058</v>
      </c>
      <c r="C213" s="50" t="s">
        <v>1495</v>
      </c>
      <c r="D213" s="25" t="s">
        <v>1652</v>
      </c>
      <c r="E213" s="43"/>
      <c r="F213" s="25" t="s">
        <v>56</v>
      </c>
      <c r="G213" s="25" t="s">
        <v>54</v>
      </c>
      <c r="H213" s="46">
        <v>2311.0100000000002</v>
      </c>
      <c r="I213" s="62" t="s">
        <v>49</v>
      </c>
      <c r="J213" s="26">
        <v>4298026.0999999996</v>
      </c>
      <c r="K213" s="61">
        <f t="shared" si="3"/>
        <v>46148</v>
      </c>
    </row>
    <row r="214" spans="2:11" ht="15" customHeight="1">
      <c r="B214" s="48">
        <v>46057</v>
      </c>
      <c r="C214" s="49" t="s">
        <v>3088</v>
      </c>
      <c r="D214" s="43" t="s">
        <v>1670</v>
      </c>
      <c r="E214" s="43"/>
      <c r="F214" s="43" t="s">
        <v>1555</v>
      </c>
      <c r="G214" s="25" t="s">
        <v>54</v>
      </c>
      <c r="H214" s="46">
        <v>2311.0100000000002</v>
      </c>
      <c r="I214" s="44" t="s">
        <v>49</v>
      </c>
      <c r="J214" s="45">
        <v>66100</v>
      </c>
      <c r="K214" s="61">
        <f t="shared" si="3"/>
        <v>46147</v>
      </c>
    </row>
    <row r="215" spans="2:11" ht="15" customHeight="1">
      <c r="B215" s="48">
        <v>46057</v>
      </c>
      <c r="C215" s="49" t="s">
        <v>3088</v>
      </c>
      <c r="D215" s="43" t="s">
        <v>17</v>
      </c>
      <c r="E215" s="43"/>
      <c r="F215" s="43" t="s">
        <v>1555</v>
      </c>
      <c r="G215" s="25" t="s">
        <v>54</v>
      </c>
      <c r="H215" s="46">
        <v>2311.0100000000002</v>
      </c>
      <c r="I215" s="44" t="s">
        <v>49</v>
      </c>
      <c r="J215" s="45">
        <v>375500</v>
      </c>
      <c r="K215" s="61">
        <f t="shared" si="3"/>
        <v>46147</v>
      </c>
    </row>
    <row r="216" spans="2:11" ht="15" customHeight="1">
      <c r="B216" s="42">
        <v>46057</v>
      </c>
      <c r="C216" s="50" t="s">
        <v>1313</v>
      </c>
      <c r="D216" s="25" t="s">
        <v>1676</v>
      </c>
      <c r="E216" s="43"/>
      <c r="F216" s="25" t="s">
        <v>157</v>
      </c>
      <c r="G216" s="25" t="s">
        <v>54</v>
      </c>
      <c r="H216" s="46">
        <v>2311.0100000000002</v>
      </c>
      <c r="I216" s="62" t="s">
        <v>49</v>
      </c>
      <c r="J216" s="26">
        <v>2375104</v>
      </c>
      <c r="K216" s="61">
        <f t="shared" si="3"/>
        <v>46147</v>
      </c>
    </row>
    <row r="217" spans="2:11" ht="15" customHeight="1">
      <c r="B217" s="42">
        <v>46055</v>
      </c>
      <c r="C217" s="50" t="s">
        <v>1995</v>
      </c>
      <c r="D217" s="25" t="s">
        <v>1643</v>
      </c>
      <c r="E217" s="43"/>
      <c r="F217" s="25" t="s">
        <v>1914</v>
      </c>
      <c r="G217" s="25" t="s">
        <v>1994</v>
      </c>
      <c r="H217" s="46" t="s">
        <v>2007</v>
      </c>
      <c r="I217" s="62" t="s">
        <v>49</v>
      </c>
      <c r="J217" s="26">
        <v>394946</v>
      </c>
      <c r="K217" s="61">
        <f t="shared" si="3"/>
        <v>46145</v>
      </c>
    </row>
    <row r="218" spans="2:11" ht="15" customHeight="1">
      <c r="B218" s="42">
        <v>46055</v>
      </c>
      <c r="C218" s="50" t="s">
        <v>1996</v>
      </c>
      <c r="D218" s="25" t="s">
        <v>1650</v>
      </c>
      <c r="E218" s="43"/>
      <c r="F218" s="25" t="s">
        <v>1917</v>
      </c>
      <c r="G218" s="25" t="s">
        <v>54</v>
      </c>
      <c r="H218" s="46" t="s">
        <v>1991</v>
      </c>
      <c r="I218" s="62" t="s">
        <v>49</v>
      </c>
      <c r="J218" s="26">
        <v>522000</v>
      </c>
      <c r="K218" s="61">
        <f t="shared" si="3"/>
        <v>46145</v>
      </c>
    </row>
    <row r="219" spans="2:11" ht="15" customHeight="1">
      <c r="B219" s="42">
        <v>46055</v>
      </c>
      <c r="C219" s="50" t="s">
        <v>1313</v>
      </c>
      <c r="D219" s="25" t="s">
        <v>1638</v>
      </c>
      <c r="E219" s="43"/>
      <c r="F219" s="25" t="s">
        <v>157</v>
      </c>
      <c r="G219" s="25" t="s">
        <v>54</v>
      </c>
      <c r="H219" s="46">
        <v>2311.0100000000002</v>
      </c>
      <c r="I219" s="62" t="s">
        <v>49</v>
      </c>
      <c r="J219" s="26">
        <v>44858</v>
      </c>
      <c r="K219" s="61">
        <f t="shared" si="3"/>
        <v>46145</v>
      </c>
    </row>
    <row r="220" spans="2:11" ht="15" customHeight="1">
      <c r="B220" s="42">
        <v>46055</v>
      </c>
      <c r="C220" s="50" t="s">
        <v>1313</v>
      </c>
      <c r="D220" s="25" t="s">
        <v>1639</v>
      </c>
      <c r="E220" s="43"/>
      <c r="F220" s="25" t="s">
        <v>157</v>
      </c>
      <c r="G220" s="25" t="s">
        <v>54</v>
      </c>
      <c r="H220" s="46">
        <v>2311.0100000000002</v>
      </c>
      <c r="I220" s="62" t="s">
        <v>49</v>
      </c>
      <c r="J220" s="26">
        <v>61100</v>
      </c>
      <c r="K220" s="61">
        <f t="shared" si="3"/>
        <v>46145</v>
      </c>
    </row>
    <row r="221" spans="2:11" ht="15" customHeight="1">
      <c r="B221" s="42">
        <v>46055</v>
      </c>
      <c r="C221" s="50" t="s">
        <v>1313</v>
      </c>
      <c r="D221" s="25" t="s">
        <v>1614</v>
      </c>
      <c r="E221" s="43"/>
      <c r="F221" s="25" t="s">
        <v>157</v>
      </c>
      <c r="G221" s="25" t="s">
        <v>54</v>
      </c>
      <c r="H221" s="46">
        <v>2311.0100000000002</v>
      </c>
      <c r="I221" s="62" t="s">
        <v>49</v>
      </c>
      <c r="J221" s="26">
        <v>598968</v>
      </c>
      <c r="K221" s="61">
        <f t="shared" si="3"/>
        <v>46145</v>
      </c>
    </row>
    <row r="222" spans="2:11" ht="15" customHeight="1">
      <c r="B222" s="42">
        <v>46055</v>
      </c>
      <c r="C222" s="50" t="s">
        <v>1313</v>
      </c>
      <c r="D222" s="25" t="s">
        <v>1594</v>
      </c>
      <c r="E222" s="43"/>
      <c r="F222" s="25" t="s">
        <v>157</v>
      </c>
      <c r="G222" s="25" t="s">
        <v>54</v>
      </c>
      <c r="H222" s="46">
        <v>2311.0100000000002</v>
      </c>
      <c r="I222" s="62" t="s">
        <v>49</v>
      </c>
      <c r="J222" s="26">
        <v>806176</v>
      </c>
      <c r="K222" s="61">
        <f t="shared" si="3"/>
        <v>46145</v>
      </c>
    </row>
    <row r="223" spans="2:11" ht="15" customHeight="1">
      <c r="B223" s="42">
        <v>46055</v>
      </c>
      <c r="C223" s="50" t="s">
        <v>1997</v>
      </c>
      <c r="D223" s="25" t="s">
        <v>1652</v>
      </c>
      <c r="E223" s="43"/>
      <c r="F223" s="25" t="s">
        <v>1919</v>
      </c>
      <c r="G223" s="25" t="s">
        <v>54</v>
      </c>
      <c r="H223" s="46" t="s">
        <v>1991</v>
      </c>
      <c r="I223" s="62" t="s">
        <v>49</v>
      </c>
      <c r="J223" s="26">
        <v>636800</v>
      </c>
      <c r="K223" s="61">
        <f t="shared" si="3"/>
        <v>46145</v>
      </c>
    </row>
    <row r="224" spans="2:11" ht="15" customHeight="1">
      <c r="B224" s="42">
        <v>46055</v>
      </c>
      <c r="C224" s="50" t="s">
        <v>1975</v>
      </c>
      <c r="D224" s="25" t="s">
        <v>1664</v>
      </c>
      <c r="E224" s="43" t="s">
        <v>1278</v>
      </c>
      <c r="F224" s="25" t="s">
        <v>1924</v>
      </c>
      <c r="G224" s="25" t="s">
        <v>54</v>
      </c>
      <c r="H224" s="46">
        <v>2311.0100000000002</v>
      </c>
      <c r="I224" s="62" t="s">
        <v>49</v>
      </c>
      <c r="J224" s="26">
        <v>1987252.8</v>
      </c>
      <c r="K224" s="61">
        <f t="shared" si="3"/>
        <v>46145</v>
      </c>
    </row>
    <row r="225" spans="2:11" ht="15" customHeight="1">
      <c r="B225" s="42">
        <v>46055</v>
      </c>
      <c r="C225" s="50" t="s">
        <v>1291</v>
      </c>
      <c r="D225" s="25" t="s">
        <v>1662</v>
      </c>
      <c r="E225" s="43"/>
      <c r="F225" s="25" t="s">
        <v>149</v>
      </c>
      <c r="G225" s="25" t="s">
        <v>150</v>
      </c>
      <c r="H225" s="46">
        <v>2395.0100000000002</v>
      </c>
      <c r="I225" s="62" t="s">
        <v>49</v>
      </c>
      <c r="J225" s="26">
        <v>1747033.45</v>
      </c>
      <c r="K225" s="61">
        <f t="shared" si="3"/>
        <v>46145</v>
      </c>
    </row>
    <row r="226" spans="2:11" ht="15" customHeight="1">
      <c r="B226" s="42">
        <v>46055</v>
      </c>
      <c r="C226" s="50" t="s">
        <v>1487</v>
      </c>
      <c r="D226" s="25" t="s">
        <v>1623</v>
      </c>
      <c r="E226" s="43"/>
      <c r="F226" s="25" t="s">
        <v>36</v>
      </c>
      <c r="G226" s="25" t="s">
        <v>68</v>
      </c>
      <c r="H226" s="46">
        <v>2217.0100000000002</v>
      </c>
      <c r="I226" s="62" t="s">
        <v>49</v>
      </c>
      <c r="J226" s="26">
        <v>810</v>
      </c>
      <c r="K226" s="61">
        <f t="shared" si="3"/>
        <v>46145</v>
      </c>
    </row>
    <row r="227" spans="2:11" ht="15" customHeight="1">
      <c r="B227" s="42">
        <v>46055</v>
      </c>
      <c r="C227" s="50" t="s">
        <v>1487</v>
      </c>
      <c r="D227" s="25" t="s">
        <v>1624</v>
      </c>
      <c r="E227" s="43"/>
      <c r="F227" s="25" t="s">
        <v>36</v>
      </c>
      <c r="G227" s="25" t="s">
        <v>68</v>
      </c>
      <c r="H227" s="46">
        <v>2217.0100000000002</v>
      </c>
      <c r="I227" s="62" t="s">
        <v>49</v>
      </c>
      <c r="J227" s="26">
        <v>810</v>
      </c>
      <c r="K227" s="61">
        <f t="shared" si="3"/>
        <v>46145</v>
      </c>
    </row>
    <row r="228" spans="2:11" ht="15" customHeight="1">
      <c r="B228" s="42">
        <v>46055</v>
      </c>
      <c r="C228" s="50" t="s">
        <v>1998</v>
      </c>
      <c r="D228" s="25" t="s">
        <v>1653</v>
      </c>
      <c r="E228" s="43"/>
      <c r="F228" s="25" t="s">
        <v>1920</v>
      </c>
      <c r="G228" s="25" t="s">
        <v>1999</v>
      </c>
      <c r="H228" s="46" t="s">
        <v>2000</v>
      </c>
      <c r="I228" s="62" t="s">
        <v>49</v>
      </c>
      <c r="J228" s="26">
        <v>649564.04</v>
      </c>
      <c r="K228" s="61">
        <f t="shared" si="3"/>
        <v>46145</v>
      </c>
    </row>
    <row r="229" spans="2:11" ht="15" customHeight="1">
      <c r="B229" s="42">
        <v>46055</v>
      </c>
      <c r="C229" s="50" t="s">
        <v>1993</v>
      </c>
      <c r="D229" s="25" t="s">
        <v>28</v>
      </c>
      <c r="E229" s="43"/>
      <c r="F229" s="25" t="s">
        <v>1913</v>
      </c>
      <c r="G229" s="25" t="s">
        <v>54</v>
      </c>
      <c r="H229" s="46" t="s">
        <v>1991</v>
      </c>
      <c r="I229" s="62" t="s">
        <v>49</v>
      </c>
      <c r="J229" s="26">
        <v>312280</v>
      </c>
      <c r="K229" s="61">
        <f t="shared" si="3"/>
        <v>46145</v>
      </c>
    </row>
    <row r="230" spans="2:11" ht="15" customHeight="1">
      <c r="B230" s="42">
        <v>46055</v>
      </c>
      <c r="C230" s="50" t="s">
        <v>1993</v>
      </c>
      <c r="D230" s="25" t="s">
        <v>1644</v>
      </c>
      <c r="E230" s="43"/>
      <c r="F230" s="25" t="s">
        <v>1913</v>
      </c>
      <c r="G230" s="25" t="s">
        <v>54</v>
      </c>
      <c r="H230" s="46" t="s">
        <v>1991</v>
      </c>
      <c r="I230" s="62" t="s">
        <v>49</v>
      </c>
      <c r="J230" s="26">
        <v>399013.2</v>
      </c>
      <c r="K230" s="61">
        <f t="shared" si="3"/>
        <v>46145</v>
      </c>
    </row>
    <row r="231" spans="2:11" ht="15" customHeight="1">
      <c r="B231" s="42">
        <v>46055</v>
      </c>
      <c r="C231" s="50" t="s">
        <v>1993</v>
      </c>
      <c r="D231" s="25" t="s">
        <v>1647</v>
      </c>
      <c r="E231" s="43"/>
      <c r="F231" s="25" t="s">
        <v>1913</v>
      </c>
      <c r="G231" s="25" t="s">
        <v>54</v>
      </c>
      <c r="H231" s="46" t="s">
        <v>1991</v>
      </c>
      <c r="I231" s="62" t="s">
        <v>49</v>
      </c>
      <c r="J231" s="26">
        <v>481213</v>
      </c>
      <c r="K231" s="61">
        <f t="shared" si="3"/>
        <v>46145</v>
      </c>
    </row>
    <row r="232" spans="2:11" ht="15" customHeight="1">
      <c r="B232" s="42">
        <v>46055</v>
      </c>
      <c r="C232" s="50" t="s">
        <v>1993</v>
      </c>
      <c r="D232" s="25" t="s">
        <v>1665</v>
      </c>
      <c r="E232" s="43"/>
      <c r="F232" s="25" t="s">
        <v>1913</v>
      </c>
      <c r="G232" s="25" t="s">
        <v>54</v>
      </c>
      <c r="H232" s="46" t="s">
        <v>1991</v>
      </c>
      <c r="I232" s="62" t="s">
        <v>49</v>
      </c>
      <c r="J232" s="26">
        <v>2751051.6</v>
      </c>
      <c r="K232" s="61">
        <f t="shared" si="3"/>
        <v>46145</v>
      </c>
    </row>
    <row r="233" spans="2:11" ht="15" customHeight="1">
      <c r="B233" s="42">
        <v>46055</v>
      </c>
      <c r="C233" s="50" t="s">
        <v>1989</v>
      </c>
      <c r="D233" s="25" t="s">
        <v>84</v>
      </c>
      <c r="E233" s="43"/>
      <c r="F233" s="25" t="s">
        <v>1965</v>
      </c>
      <c r="G233" s="25" t="s">
        <v>190</v>
      </c>
      <c r="H233" s="46">
        <v>2213.0100000000002</v>
      </c>
      <c r="I233" s="62" t="s">
        <v>1232</v>
      </c>
      <c r="J233" s="26">
        <v>34605.980000000003</v>
      </c>
      <c r="K233" s="61">
        <f t="shared" si="3"/>
        <v>46145</v>
      </c>
    </row>
    <row r="234" spans="2:11" ht="15" customHeight="1">
      <c r="B234" s="42">
        <v>46055</v>
      </c>
      <c r="C234" s="50" t="s">
        <v>1411</v>
      </c>
      <c r="D234" s="25" t="s">
        <v>1637</v>
      </c>
      <c r="E234" s="43"/>
      <c r="F234" s="25" t="s">
        <v>5</v>
      </c>
      <c r="G234" s="25" t="s">
        <v>68</v>
      </c>
      <c r="H234" s="46">
        <v>2332.0100000000002</v>
      </c>
      <c r="I234" s="62" t="s">
        <v>49</v>
      </c>
      <c r="J234" s="26">
        <v>21550</v>
      </c>
      <c r="K234" s="61">
        <f t="shared" si="3"/>
        <v>46145</v>
      </c>
    </row>
    <row r="235" spans="2:11" ht="15" customHeight="1">
      <c r="B235" s="42">
        <v>46055</v>
      </c>
      <c r="C235" s="50" t="s">
        <v>1974</v>
      </c>
      <c r="D235" s="25" t="s">
        <v>1511</v>
      </c>
      <c r="E235" s="43"/>
      <c r="F235" s="25" t="s">
        <v>1911</v>
      </c>
      <c r="G235" s="25" t="s">
        <v>54</v>
      </c>
      <c r="H235" s="46">
        <v>2311.0100000000002</v>
      </c>
      <c r="I235" s="62" t="s">
        <v>49</v>
      </c>
      <c r="J235" s="26">
        <v>689392.5</v>
      </c>
      <c r="K235" s="61">
        <f t="shared" si="3"/>
        <v>46145</v>
      </c>
    </row>
    <row r="236" spans="2:11" ht="15" customHeight="1">
      <c r="B236" s="42">
        <v>46055</v>
      </c>
      <c r="C236" s="50" t="s">
        <v>1400</v>
      </c>
      <c r="D236" s="25" t="s">
        <v>1635</v>
      </c>
      <c r="E236" s="43"/>
      <c r="F236" s="25" t="s">
        <v>583</v>
      </c>
      <c r="G236" s="25" t="s">
        <v>72</v>
      </c>
      <c r="H236" s="46">
        <v>2285.0300000000002</v>
      </c>
      <c r="I236" s="62" t="s">
        <v>49</v>
      </c>
      <c r="J236" s="26">
        <v>20050</v>
      </c>
      <c r="K236" s="61">
        <f t="shared" si="3"/>
        <v>46145</v>
      </c>
    </row>
    <row r="237" spans="2:11" ht="15" customHeight="1">
      <c r="B237" s="42">
        <v>46055</v>
      </c>
      <c r="C237" s="50" t="s">
        <v>1400</v>
      </c>
      <c r="D237" s="25" t="s">
        <v>1636</v>
      </c>
      <c r="E237" s="43"/>
      <c r="F237" s="25" t="s">
        <v>583</v>
      </c>
      <c r="G237" s="25" t="s">
        <v>72</v>
      </c>
      <c r="H237" s="46">
        <v>2285.0300000000002</v>
      </c>
      <c r="I237" s="62" t="s">
        <v>49</v>
      </c>
      <c r="J237" s="26">
        <v>20050</v>
      </c>
      <c r="K237" s="61">
        <f t="shared" si="3"/>
        <v>46145</v>
      </c>
    </row>
    <row r="238" spans="2:11" ht="15" customHeight="1">
      <c r="B238" s="42">
        <v>46055</v>
      </c>
      <c r="C238" s="50" t="s">
        <v>1399</v>
      </c>
      <c r="D238" s="25" t="s">
        <v>1626</v>
      </c>
      <c r="E238" s="43"/>
      <c r="F238" s="25" t="s">
        <v>71</v>
      </c>
      <c r="G238" s="25" t="s">
        <v>72</v>
      </c>
      <c r="H238" s="46">
        <v>2218.0100000000002</v>
      </c>
      <c r="I238" s="62" t="s">
        <v>49</v>
      </c>
      <c r="J238" s="26">
        <v>4470</v>
      </c>
      <c r="K238" s="61">
        <f t="shared" si="3"/>
        <v>46145</v>
      </c>
    </row>
    <row r="239" spans="2:11" ht="15" customHeight="1">
      <c r="B239" s="42">
        <v>46055</v>
      </c>
      <c r="C239" s="50" t="s">
        <v>1399</v>
      </c>
      <c r="D239" s="25" t="s">
        <v>1627</v>
      </c>
      <c r="E239" s="43"/>
      <c r="F239" s="25" t="s">
        <v>71</v>
      </c>
      <c r="G239" s="25" t="s">
        <v>72</v>
      </c>
      <c r="H239" s="46">
        <v>2218.0100000000002</v>
      </c>
      <c r="I239" s="62" t="s">
        <v>49</v>
      </c>
      <c r="J239" s="26">
        <v>4470</v>
      </c>
      <c r="K239" s="61">
        <f t="shared" si="3"/>
        <v>46145</v>
      </c>
    </row>
    <row r="240" spans="2:11" ht="15" customHeight="1">
      <c r="B240" s="42">
        <v>46024</v>
      </c>
      <c r="C240" s="50">
        <v>124027812</v>
      </c>
      <c r="D240" s="25" t="s">
        <v>1581</v>
      </c>
      <c r="E240" s="43"/>
      <c r="F240" s="25" t="s">
        <v>1602</v>
      </c>
      <c r="G240" s="25" t="s">
        <v>54</v>
      </c>
      <c r="H240" s="46">
        <v>2311.0100000000002</v>
      </c>
      <c r="I240" s="62" t="s">
        <v>1580</v>
      </c>
      <c r="J240" s="26">
        <v>2750</v>
      </c>
      <c r="K240" s="61">
        <f t="shared" si="3"/>
        <v>46114</v>
      </c>
    </row>
    <row r="241" spans="2:11" ht="15" customHeight="1">
      <c r="B241" s="42">
        <v>46024</v>
      </c>
      <c r="C241" s="50" t="s">
        <v>1403</v>
      </c>
      <c r="D241" s="25" t="s">
        <v>1587</v>
      </c>
      <c r="E241" s="43"/>
      <c r="F241" s="25" t="s">
        <v>155</v>
      </c>
      <c r="G241" s="25" t="s">
        <v>72</v>
      </c>
      <c r="H241" s="46">
        <v>2217.1</v>
      </c>
      <c r="I241" s="62" t="s">
        <v>1580</v>
      </c>
      <c r="J241" s="26">
        <v>37515</v>
      </c>
      <c r="K241" s="61">
        <f t="shared" si="3"/>
        <v>46114</v>
      </c>
    </row>
    <row r="242" spans="2:11" ht="15" customHeight="1">
      <c r="B242" s="42">
        <v>46024</v>
      </c>
      <c r="C242" s="50" t="s">
        <v>1403</v>
      </c>
      <c r="D242" s="25" t="s">
        <v>1588</v>
      </c>
      <c r="E242" s="43"/>
      <c r="F242" s="25" t="s">
        <v>155</v>
      </c>
      <c r="G242" s="25" t="s">
        <v>72</v>
      </c>
      <c r="H242" s="46">
        <v>2217.1</v>
      </c>
      <c r="I242" s="62" t="s">
        <v>1580</v>
      </c>
      <c r="J242" s="26">
        <v>37515</v>
      </c>
      <c r="K242" s="61">
        <f t="shared" si="3"/>
        <v>46114</v>
      </c>
    </row>
    <row r="243" spans="2:11" ht="15" customHeight="1">
      <c r="B243" s="42">
        <v>46024</v>
      </c>
      <c r="C243" s="50" t="s">
        <v>1403</v>
      </c>
      <c r="D243" s="25" t="s">
        <v>1589</v>
      </c>
      <c r="E243" s="43"/>
      <c r="F243" s="25" t="s">
        <v>155</v>
      </c>
      <c r="G243" s="25" t="s">
        <v>72</v>
      </c>
      <c r="H243" s="46">
        <v>2217.1</v>
      </c>
      <c r="I243" s="62" t="s">
        <v>1580</v>
      </c>
      <c r="J243" s="26">
        <v>37515</v>
      </c>
      <c r="K243" s="61">
        <f t="shared" si="3"/>
        <v>46114</v>
      </c>
    </row>
    <row r="244" spans="2:11" ht="15" customHeight="1">
      <c r="B244" s="42">
        <v>46024</v>
      </c>
      <c r="C244" s="50" t="s">
        <v>1403</v>
      </c>
      <c r="D244" s="25" t="s">
        <v>1590</v>
      </c>
      <c r="E244" s="43"/>
      <c r="F244" s="25" t="s">
        <v>155</v>
      </c>
      <c r="G244" s="25" t="s">
        <v>72</v>
      </c>
      <c r="H244" s="46">
        <v>2217.1</v>
      </c>
      <c r="I244" s="62" t="s">
        <v>1580</v>
      </c>
      <c r="J244" s="26">
        <v>37515</v>
      </c>
      <c r="K244" s="61">
        <f t="shared" si="3"/>
        <v>46114</v>
      </c>
    </row>
    <row r="245" spans="2:11" ht="15" customHeight="1">
      <c r="B245" s="42">
        <v>46024</v>
      </c>
      <c r="C245" s="50" t="s">
        <v>1403</v>
      </c>
      <c r="D245" s="25" t="s">
        <v>1591</v>
      </c>
      <c r="E245" s="43"/>
      <c r="F245" s="25" t="s">
        <v>155</v>
      </c>
      <c r="G245" s="25" t="s">
        <v>72</v>
      </c>
      <c r="H245" s="46">
        <v>2217.1</v>
      </c>
      <c r="I245" s="62" t="s">
        <v>1580</v>
      </c>
      <c r="J245" s="26">
        <v>37515</v>
      </c>
      <c r="K245" s="61">
        <f t="shared" si="3"/>
        <v>46114</v>
      </c>
    </row>
    <row r="246" spans="2:11" ht="15" customHeight="1">
      <c r="B246" s="42">
        <v>46024</v>
      </c>
      <c r="C246" s="50" t="s">
        <v>1403</v>
      </c>
      <c r="D246" s="25" t="s">
        <v>1592</v>
      </c>
      <c r="E246" s="43"/>
      <c r="F246" s="25" t="s">
        <v>155</v>
      </c>
      <c r="G246" s="25" t="s">
        <v>72</v>
      </c>
      <c r="H246" s="46">
        <v>2217.1</v>
      </c>
      <c r="I246" s="62" t="s">
        <v>1580</v>
      </c>
      <c r="J246" s="26">
        <v>37515</v>
      </c>
      <c r="K246" s="61">
        <f t="shared" si="3"/>
        <v>46114</v>
      </c>
    </row>
    <row r="247" spans="2:11" ht="15" customHeight="1">
      <c r="B247" s="42">
        <v>46024</v>
      </c>
      <c r="C247" s="50" t="s">
        <v>1403</v>
      </c>
      <c r="D247" s="25" t="s">
        <v>1593</v>
      </c>
      <c r="E247" s="43"/>
      <c r="F247" s="25" t="s">
        <v>155</v>
      </c>
      <c r="G247" s="25" t="s">
        <v>72</v>
      </c>
      <c r="H247" s="46">
        <v>2217.1</v>
      </c>
      <c r="I247" s="62" t="s">
        <v>1580</v>
      </c>
      <c r="J247" s="26">
        <v>37515</v>
      </c>
      <c r="K247" s="61">
        <f t="shared" si="3"/>
        <v>46114</v>
      </c>
    </row>
    <row r="248" spans="2:11" ht="15" customHeight="1">
      <c r="B248" s="42">
        <v>46024</v>
      </c>
      <c r="C248" s="50" t="s">
        <v>1411</v>
      </c>
      <c r="D248" s="25" t="s">
        <v>1584</v>
      </c>
      <c r="E248" s="43"/>
      <c r="F248" s="25" t="s">
        <v>5</v>
      </c>
      <c r="G248" s="25" t="s">
        <v>68</v>
      </c>
      <c r="H248" s="46">
        <v>2332.0100000000002</v>
      </c>
      <c r="I248" s="62" t="s">
        <v>1580</v>
      </c>
      <c r="J248" s="26">
        <v>21826</v>
      </c>
      <c r="K248" s="61">
        <f t="shared" si="3"/>
        <v>46114</v>
      </c>
    </row>
    <row r="249" spans="2:11" ht="15" customHeight="1">
      <c r="B249" s="42">
        <v>46024</v>
      </c>
      <c r="C249" s="50">
        <v>101062088</v>
      </c>
      <c r="D249" s="25" t="s">
        <v>1599</v>
      </c>
      <c r="E249" s="43"/>
      <c r="F249" s="25" t="s">
        <v>1609</v>
      </c>
      <c r="G249" s="25" t="s">
        <v>54</v>
      </c>
      <c r="H249" s="46">
        <v>2311.0100000000002</v>
      </c>
      <c r="I249" s="62" t="s">
        <v>1580</v>
      </c>
      <c r="J249" s="26">
        <v>789096.51</v>
      </c>
      <c r="K249" s="61">
        <f t="shared" si="3"/>
        <v>46114</v>
      </c>
    </row>
    <row r="250" spans="2:11" ht="15" customHeight="1">
      <c r="B250" s="42">
        <v>46024</v>
      </c>
      <c r="C250" s="50">
        <v>102326096</v>
      </c>
      <c r="D250" s="25" t="s">
        <v>1594</v>
      </c>
      <c r="E250" s="43"/>
      <c r="F250" s="25" t="s">
        <v>1606</v>
      </c>
      <c r="G250" s="25" t="s">
        <v>54</v>
      </c>
      <c r="H250" s="46">
        <v>2311.0100000000002</v>
      </c>
      <c r="I250" s="62" t="s">
        <v>1580</v>
      </c>
      <c r="J250" s="26">
        <v>96517.68</v>
      </c>
      <c r="K250" s="61">
        <f t="shared" si="3"/>
        <v>46114</v>
      </c>
    </row>
    <row r="251" spans="2:11" ht="15" customHeight="1">
      <c r="B251" s="42">
        <v>46024</v>
      </c>
      <c r="C251" s="50">
        <v>101863706</v>
      </c>
      <c r="D251" s="25" t="s">
        <v>1582</v>
      </c>
      <c r="E251" s="43"/>
      <c r="F251" s="25" t="s">
        <v>1603</v>
      </c>
      <c r="G251" s="25" t="s">
        <v>54</v>
      </c>
      <c r="H251" s="46">
        <v>2311.0100000000002</v>
      </c>
      <c r="I251" s="62" t="s">
        <v>1580</v>
      </c>
      <c r="J251" s="26">
        <v>6372</v>
      </c>
      <c r="K251" s="61">
        <f t="shared" si="3"/>
        <v>46114</v>
      </c>
    </row>
    <row r="252" spans="2:11" ht="15" customHeight="1">
      <c r="B252" s="42">
        <v>46024</v>
      </c>
      <c r="C252" s="50">
        <v>101008067</v>
      </c>
      <c r="D252" s="25" t="s">
        <v>1595</v>
      </c>
      <c r="E252" s="43"/>
      <c r="F252" s="25" t="s">
        <v>1607</v>
      </c>
      <c r="G252" s="25" t="s">
        <v>318</v>
      </c>
      <c r="H252" s="46">
        <v>2371.0100000000002</v>
      </c>
      <c r="I252" s="62" t="s">
        <v>1580</v>
      </c>
      <c r="J252" s="26">
        <v>97598.52</v>
      </c>
      <c r="K252" s="61">
        <f t="shared" si="3"/>
        <v>46114</v>
      </c>
    </row>
    <row r="253" spans="2:11" ht="15" customHeight="1">
      <c r="B253" s="42">
        <v>46024</v>
      </c>
      <c r="C253" s="50" t="s">
        <v>1361</v>
      </c>
      <c r="D253" s="25" t="s">
        <v>1597</v>
      </c>
      <c r="E253" s="43"/>
      <c r="F253" s="25" t="s">
        <v>1608</v>
      </c>
      <c r="G253" s="25" t="s">
        <v>162</v>
      </c>
      <c r="H253" s="46">
        <v>2371.02</v>
      </c>
      <c r="I253" s="62" t="s">
        <v>1580</v>
      </c>
      <c r="J253" s="26">
        <v>376821.6</v>
      </c>
      <c r="K253" s="61">
        <f t="shared" si="3"/>
        <v>46114</v>
      </c>
    </row>
    <row r="254" spans="2:11" ht="15" customHeight="1">
      <c r="B254" s="42">
        <v>46024</v>
      </c>
      <c r="C254" s="50" t="s">
        <v>1361</v>
      </c>
      <c r="D254" s="25" t="s">
        <v>1598</v>
      </c>
      <c r="E254" s="43"/>
      <c r="F254" s="25" t="s">
        <v>1608</v>
      </c>
      <c r="G254" s="25" t="s">
        <v>162</v>
      </c>
      <c r="H254" s="46">
        <v>2371.02</v>
      </c>
      <c r="I254" s="62" t="s">
        <v>1580</v>
      </c>
      <c r="J254" s="26">
        <v>484200</v>
      </c>
      <c r="K254" s="61">
        <f t="shared" si="3"/>
        <v>46114</v>
      </c>
    </row>
    <row r="255" spans="2:11" ht="15" customHeight="1">
      <c r="B255" s="42">
        <v>46024</v>
      </c>
      <c r="C255" s="50">
        <v>101027721</v>
      </c>
      <c r="D255" s="25" t="s">
        <v>1586</v>
      </c>
      <c r="E255" s="43"/>
      <c r="F255" s="25" t="s">
        <v>1605</v>
      </c>
      <c r="G255" s="25" t="s">
        <v>54</v>
      </c>
      <c r="H255" s="46">
        <v>2311.0100000000002</v>
      </c>
      <c r="I255" s="62" t="s">
        <v>1580</v>
      </c>
      <c r="J255" s="26">
        <v>36464</v>
      </c>
      <c r="K255" s="61">
        <f t="shared" si="3"/>
        <v>46114</v>
      </c>
    </row>
    <row r="256" spans="2:11" ht="15" customHeight="1">
      <c r="B256" s="42">
        <v>46024</v>
      </c>
      <c r="C256" s="50">
        <v>101027721</v>
      </c>
      <c r="D256" s="25" t="s">
        <v>1596</v>
      </c>
      <c r="E256" s="43"/>
      <c r="F256" s="25" t="s">
        <v>1605</v>
      </c>
      <c r="G256" s="25" t="s">
        <v>54</v>
      </c>
      <c r="H256" s="46">
        <v>2311.0100000000002</v>
      </c>
      <c r="I256" s="62" t="s">
        <v>1580</v>
      </c>
      <c r="J256" s="26">
        <v>232352</v>
      </c>
      <c r="K256" s="61">
        <f t="shared" si="3"/>
        <v>46114</v>
      </c>
    </row>
    <row r="257" spans="2:11" ht="15" customHeight="1">
      <c r="B257" s="42">
        <v>46022</v>
      </c>
      <c r="C257" s="50" t="s">
        <v>1560</v>
      </c>
      <c r="D257" s="25" t="s">
        <v>1219</v>
      </c>
      <c r="E257" s="43" t="s">
        <v>1561</v>
      </c>
      <c r="F257" s="25" t="s">
        <v>1268</v>
      </c>
      <c r="G257" s="25" t="s">
        <v>54</v>
      </c>
      <c r="H257" s="46">
        <v>2311.0100000000002</v>
      </c>
      <c r="I257" s="62" t="s">
        <v>49</v>
      </c>
      <c r="J257" s="26">
        <v>3346769.88</v>
      </c>
      <c r="K257" s="61">
        <f t="shared" si="3"/>
        <v>46112</v>
      </c>
    </row>
    <row r="258" spans="2:11" ht="15" customHeight="1">
      <c r="B258" s="42">
        <v>46021</v>
      </c>
      <c r="C258" s="50" t="s">
        <v>1313</v>
      </c>
      <c r="D258" s="25" t="s">
        <v>1264</v>
      </c>
      <c r="E258" s="43" t="s">
        <v>1562</v>
      </c>
      <c r="F258" s="25" t="s">
        <v>16</v>
      </c>
      <c r="G258" s="25" t="s">
        <v>1563</v>
      </c>
      <c r="H258" s="46">
        <v>2614.0100000000002</v>
      </c>
      <c r="I258" s="62" t="s">
        <v>49</v>
      </c>
      <c r="J258" s="26">
        <v>8997028</v>
      </c>
      <c r="K258" s="61">
        <f t="shared" si="3"/>
        <v>46111</v>
      </c>
    </row>
    <row r="259" spans="2:11" ht="15" customHeight="1">
      <c r="B259" s="42">
        <v>46020</v>
      </c>
      <c r="C259" s="50" t="s">
        <v>1495</v>
      </c>
      <c r="D259" s="25" t="s">
        <v>1532</v>
      </c>
      <c r="E259" s="43" t="s">
        <v>1536</v>
      </c>
      <c r="F259" s="25" t="s">
        <v>56</v>
      </c>
      <c r="G259" s="25" t="s">
        <v>54</v>
      </c>
      <c r="H259" s="46">
        <v>2311.0100000000002</v>
      </c>
      <c r="I259" s="62" t="s">
        <v>49</v>
      </c>
      <c r="J259" s="26">
        <v>2719040</v>
      </c>
      <c r="K259" s="61">
        <f t="shared" si="3"/>
        <v>46110</v>
      </c>
    </row>
    <row r="260" spans="2:11" ht="15" customHeight="1">
      <c r="B260" s="42">
        <v>46017</v>
      </c>
      <c r="C260" s="50" t="s">
        <v>1564</v>
      </c>
      <c r="D260" s="25" t="s">
        <v>1257</v>
      </c>
      <c r="E260" s="43" t="s">
        <v>1565</v>
      </c>
      <c r="F260" s="25" t="s">
        <v>1539</v>
      </c>
      <c r="G260" s="25" t="s">
        <v>54</v>
      </c>
      <c r="H260" s="46">
        <v>2311.0100000000002</v>
      </c>
      <c r="I260" s="62" t="s">
        <v>49</v>
      </c>
      <c r="J260" s="26">
        <v>1154750</v>
      </c>
      <c r="K260" s="61">
        <f t="shared" si="3"/>
        <v>46107</v>
      </c>
    </row>
    <row r="261" spans="2:11" ht="15" customHeight="1">
      <c r="B261" s="42">
        <v>46017</v>
      </c>
      <c r="C261" s="50" t="s">
        <v>1559</v>
      </c>
      <c r="D261" s="25" t="s">
        <v>18</v>
      </c>
      <c r="E261" s="43" t="s">
        <v>1558</v>
      </c>
      <c r="F261" s="25" t="s">
        <v>1546</v>
      </c>
      <c r="G261" s="25" t="s">
        <v>54</v>
      </c>
      <c r="H261" s="46">
        <v>2311.0100000000002</v>
      </c>
      <c r="I261" s="62" t="s">
        <v>49</v>
      </c>
      <c r="J261" s="26">
        <v>1887970.4</v>
      </c>
      <c r="K261" s="61">
        <f t="shared" si="3"/>
        <v>46107</v>
      </c>
    </row>
    <row r="262" spans="2:11" ht="15" customHeight="1">
      <c r="B262" s="42">
        <v>46014</v>
      </c>
      <c r="C262" s="50" t="s">
        <v>1570</v>
      </c>
      <c r="D262" s="25" t="s">
        <v>2</v>
      </c>
      <c r="E262" s="43" t="s">
        <v>1571</v>
      </c>
      <c r="F262" s="25" t="s">
        <v>1572</v>
      </c>
      <c r="G262" s="25" t="s">
        <v>1573</v>
      </c>
      <c r="H262" s="46">
        <v>2271.0100000000002</v>
      </c>
      <c r="I262" s="62" t="s">
        <v>49</v>
      </c>
      <c r="J262" s="26">
        <v>511172.88</v>
      </c>
      <c r="K262" s="61">
        <f t="shared" si="3"/>
        <v>46104</v>
      </c>
    </row>
    <row r="263" spans="2:11" ht="15" customHeight="1">
      <c r="B263" s="42">
        <v>46014</v>
      </c>
      <c r="C263" s="50" t="s">
        <v>1574</v>
      </c>
      <c r="D263" s="25" t="s">
        <v>78</v>
      </c>
      <c r="E263" s="43" t="s">
        <v>1229</v>
      </c>
      <c r="F263" s="25" t="s">
        <v>1575</v>
      </c>
      <c r="G263" s="25" t="s">
        <v>54</v>
      </c>
      <c r="H263" s="46">
        <v>2311.0100000000002</v>
      </c>
      <c r="I263" s="62" t="s">
        <v>49</v>
      </c>
      <c r="J263" s="26">
        <v>4000000</v>
      </c>
      <c r="K263" s="61">
        <f t="shared" si="3"/>
        <v>46104</v>
      </c>
    </row>
    <row r="264" spans="2:11" ht="15" customHeight="1">
      <c r="B264" s="42">
        <v>46013</v>
      </c>
      <c r="C264" s="50" t="s">
        <v>1530</v>
      </c>
      <c r="D264" s="25" t="s">
        <v>1550</v>
      </c>
      <c r="E264" s="43" t="s">
        <v>1522</v>
      </c>
      <c r="F264" s="25" t="s">
        <v>1566</v>
      </c>
      <c r="G264" s="25" t="s">
        <v>54</v>
      </c>
      <c r="H264" s="46">
        <v>2311.0100000000002</v>
      </c>
      <c r="I264" s="62" t="s">
        <v>49</v>
      </c>
      <c r="J264" s="26">
        <v>347996.43</v>
      </c>
      <c r="K264" s="61">
        <f t="shared" si="3"/>
        <v>46103</v>
      </c>
    </row>
    <row r="265" spans="2:11" ht="15" customHeight="1">
      <c r="B265" s="42">
        <v>46013</v>
      </c>
      <c r="C265" s="50" t="s">
        <v>1425</v>
      </c>
      <c r="D265" s="25" t="s">
        <v>1263</v>
      </c>
      <c r="E265" s="43" t="s">
        <v>1556</v>
      </c>
      <c r="F265" s="25" t="s">
        <v>29</v>
      </c>
      <c r="G265" s="25" t="s">
        <v>1254</v>
      </c>
      <c r="H265" s="46">
        <v>2395.0100000000002</v>
      </c>
      <c r="I265" s="62" t="s">
        <v>49</v>
      </c>
      <c r="J265" s="26">
        <v>4483410</v>
      </c>
      <c r="K265" s="61">
        <f t="shared" si="3"/>
        <v>46103</v>
      </c>
    </row>
    <row r="266" spans="2:11" ht="15" customHeight="1">
      <c r="B266" s="42">
        <v>46010</v>
      </c>
      <c r="C266" s="50" t="s">
        <v>1547</v>
      </c>
      <c r="D266" s="25" t="s">
        <v>1258</v>
      </c>
      <c r="E266" s="43" t="s">
        <v>1278</v>
      </c>
      <c r="F266" s="25" t="s">
        <v>1253</v>
      </c>
      <c r="G266" s="25" t="s">
        <v>54</v>
      </c>
      <c r="H266" s="46">
        <v>2311.0100000000002</v>
      </c>
      <c r="I266" s="62" t="s">
        <v>49</v>
      </c>
      <c r="J266" s="26">
        <v>852536</v>
      </c>
      <c r="K266" s="61">
        <f t="shared" si="3"/>
        <v>46100</v>
      </c>
    </row>
    <row r="267" spans="2:11" ht="15" customHeight="1">
      <c r="B267" s="42">
        <v>46009</v>
      </c>
      <c r="C267" s="50" t="s">
        <v>1425</v>
      </c>
      <c r="D267" s="25" t="s">
        <v>1276</v>
      </c>
      <c r="E267" s="43" t="s">
        <v>1556</v>
      </c>
      <c r="F267" s="25" t="s">
        <v>29</v>
      </c>
      <c r="G267" s="25" t="s">
        <v>1254</v>
      </c>
      <c r="H267" s="46">
        <v>2395.0100000000002</v>
      </c>
      <c r="I267" s="62" t="s">
        <v>49</v>
      </c>
      <c r="J267" s="26">
        <v>1494470</v>
      </c>
      <c r="K267" s="61">
        <f t="shared" si="3"/>
        <v>46099</v>
      </c>
    </row>
    <row r="268" spans="2:11" ht="15" customHeight="1">
      <c r="B268" s="42">
        <v>46001</v>
      </c>
      <c r="C268" s="50" t="s">
        <v>1335</v>
      </c>
      <c r="D268" s="25" t="s">
        <v>1551</v>
      </c>
      <c r="E268" s="43" t="s">
        <v>1557</v>
      </c>
      <c r="F268" s="25" t="s">
        <v>47</v>
      </c>
      <c r="G268" s="25" t="s">
        <v>107</v>
      </c>
      <c r="H268" s="46">
        <v>2217.0100000000002</v>
      </c>
      <c r="I268" s="62" t="s">
        <v>49</v>
      </c>
      <c r="J268" s="26">
        <f>664133.06-555000</f>
        <v>109133.06000000006</v>
      </c>
      <c r="K268" s="61">
        <f t="shared" si="3"/>
        <v>46091</v>
      </c>
    </row>
    <row r="269" spans="2:11" ht="15" customHeight="1">
      <c r="B269" s="42">
        <v>45994</v>
      </c>
      <c r="C269" s="50" t="s">
        <v>1335</v>
      </c>
      <c r="D269" s="25" t="s">
        <v>1549</v>
      </c>
      <c r="E269" s="43" t="s">
        <v>1557</v>
      </c>
      <c r="F269" s="25" t="s">
        <v>47</v>
      </c>
      <c r="G269" s="25" t="s">
        <v>107</v>
      </c>
      <c r="H269" s="46">
        <v>2217.0100000000002</v>
      </c>
      <c r="I269" s="62" t="s">
        <v>49</v>
      </c>
      <c r="J269" s="26">
        <v>555000</v>
      </c>
      <c r="K269" s="61">
        <f t="shared" si="3"/>
        <v>46084</v>
      </c>
    </row>
    <row r="270" spans="2:11" ht="15" customHeight="1">
      <c r="B270" s="42">
        <v>45987</v>
      </c>
      <c r="C270" s="50" t="s">
        <v>1530</v>
      </c>
      <c r="D270" s="25" t="s">
        <v>1535</v>
      </c>
      <c r="E270" s="43" t="s">
        <v>1522</v>
      </c>
      <c r="F270" s="25" t="s">
        <v>1566</v>
      </c>
      <c r="G270" s="25" t="s">
        <v>54</v>
      </c>
      <c r="H270" s="46">
        <v>2311.0100000000002</v>
      </c>
      <c r="I270" s="62" t="s">
        <v>49</v>
      </c>
      <c r="J270" s="26">
        <v>5464999.9500000002</v>
      </c>
      <c r="K270" s="61">
        <f t="shared" si="3"/>
        <v>46077</v>
      </c>
    </row>
    <row r="271" spans="2:11" ht="15" customHeight="1">
      <c r="B271" s="42">
        <v>45979</v>
      </c>
      <c r="C271" s="50" t="s">
        <v>1530</v>
      </c>
      <c r="D271" s="25" t="s">
        <v>1533</v>
      </c>
      <c r="E271" s="43" t="s">
        <v>1522</v>
      </c>
      <c r="F271" s="25" t="s">
        <v>1240</v>
      </c>
      <c r="G271" s="25" t="s">
        <v>54</v>
      </c>
      <c r="H271" s="46">
        <v>2311.0100000000002</v>
      </c>
      <c r="I271" s="62" t="s">
        <v>49</v>
      </c>
      <c r="J271" s="26">
        <v>2105560</v>
      </c>
      <c r="K271" s="61">
        <f t="shared" ref="K271:K334" si="4">+B271+90</f>
        <v>46069</v>
      </c>
    </row>
    <row r="272" spans="2:11" ht="15" customHeight="1">
      <c r="B272" s="42">
        <v>45964</v>
      </c>
      <c r="C272" s="50" t="s">
        <v>1545</v>
      </c>
      <c r="D272" s="25" t="s">
        <v>1215</v>
      </c>
      <c r="E272" s="43" t="s">
        <v>1544</v>
      </c>
      <c r="F272" s="25" t="s">
        <v>1265</v>
      </c>
      <c r="G272" s="25" t="s">
        <v>1256</v>
      </c>
      <c r="H272" s="46">
        <v>2311.0100000000002</v>
      </c>
      <c r="I272" s="62" t="s">
        <v>49</v>
      </c>
      <c r="J272" s="26">
        <v>214202</v>
      </c>
      <c r="K272" s="61">
        <f t="shared" si="4"/>
        <v>46054</v>
      </c>
    </row>
    <row r="273" spans="2:11" ht="15" customHeight="1">
      <c r="B273" s="42">
        <v>45962</v>
      </c>
      <c r="C273" s="50" t="s">
        <v>1399</v>
      </c>
      <c r="D273" s="25" t="s">
        <v>1543</v>
      </c>
      <c r="E273" s="43" t="s">
        <v>1229</v>
      </c>
      <c r="F273" s="25" t="s">
        <v>1223</v>
      </c>
      <c r="G273" s="25" t="s">
        <v>72</v>
      </c>
      <c r="H273" s="46">
        <v>2217.1</v>
      </c>
      <c r="I273" s="62" t="s">
        <v>49</v>
      </c>
      <c r="J273" s="26">
        <v>4470</v>
      </c>
      <c r="K273" s="61">
        <f t="shared" si="4"/>
        <v>46052</v>
      </c>
    </row>
    <row r="274" spans="2:11" ht="15" customHeight="1">
      <c r="B274" s="42">
        <v>45946</v>
      </c>
      <c r="C274" s="50" t="s">
        <v>1530</v>
      </c>
      <c r="D274" s="25" t="s">
        <v>1524</v>
      </c>
      <c r="E274" s="43" t="s">
        <v>1522</v>
      </c>
      <c r="F274" s="25" t="s">
        <v>1566</v>
      </c>
      <c r="G274" s="25" t="s">
        <v>54</v>
      </c>
      <c r="H274" s="46">
        <v>2311.0100000000002</v>
      </c>
      <c r="I274" s="62" t="s">
        <v>49</v>
      </c>
      <c r="J274" s="26">
        <v>3450807.2</v>
      </c>
      <c r="K274" s="61">
        <f t="shared" si="4"/>
        <v>46036</v>
      </c>
    </row>
    <row r="275" spans="2:11" ht="15" customHeight="1">
      <c r="B275" s="42">
        <v>45931</v>
      </c>
      <c r="C275" s="50" t="s">
        <v>1399</v>
      </c>
      <c r="D275" s="25" t="s">
        <v>405</v>
      </c>
      <c r="E275" s="43" t="s">
        <v>1229</v>
      </c>
      <c r="F275" s="25" t="s">
        <v>1223</v>
      </c>
      <c r="G275" s="25" t="s">
        <v>72</v>
      </c>
      <c r="H275" s="46">
        <v>2217.1</v>
      </c>
      <c r="I275" s="62" t="s">
        <v>49</v>
      </c>
      <c r="J275" s="26">
        <v>4470</v>
      </c>
      <c r="K275" s="61">
        <f t="shared" si="4"/>
        <v>46021</v>
      </c>
    </row>
    <row r="276" spans="2:11" ht="15" customHeight="1">
      <c r="B276" s="42">
        <v>45870</v>
      </c>
      <c r="C276" s="50" t="s">
        <v>1399</v>
      </c>
      <c r="D276" s="25" t="s">
        <v>1534</v>
      </c>
      <c r="E276" s="43" t="s">
        <v>1229</v>
      </c>
      <c r="F276" s="25" t="s">
        <v>1223</v>
      </c>
      <c r="G276" s="25" t="s">
        <v>72</v>
      </c>
      <c r="H276" s="46">
        <v>2217.1</v>
      </c>
      <c r="I276" s="62" t="s">
        <v>49</v>
      </c>
      <c r="J276" s="26">
        <v>4470</v>
      </c>
      <c r="K276" s="61">
        <f t="shared" si="4"/>
        <v>45960</v>
      </c>
    </row>
    <row r="277" spans="2:11" ht="15" customHeight="1">
      <c r="B277" s="42">
        <v>45812</v>
      </c>
      <c r="C277" s="50" t="s">
        <v>1504</v>
      </c>
      <c r="D277" s="25" t="s">
        <v>1528</v>
      </c>
      <c r="E277" s="43" t="s">
        <v>1231</v>
      </c>
      <c r="F277" s="25" t="s">
        <v>123</v>
      </c>
      <c r="G277" s="25" t="s">
        <v>54</v>
      </c>
      <c r="H277" s="46">
        <v>2311.0100000000002</v>
      </c>
      <c r="I277" s="62" t="s">
        <v>49</v>
      </c>
      <c r="J277" s="26">
        <v>892800</v>
      </c>
      <c r="K277" s="61">
        <f t="shared" si="4"/>
        <v>45902</v>
      </c>
    </row>
    <row r="278" spans="2:11" ht="15" customHeight="1">
      <c r="B278" s="42">
        <v>45810</v>
      </c>
      <c r="C278" s="50" t="s">
        <v>1399</v>
      </c>
      <c r="D278" s="25" t="s">
        <v>1527</v>
      </c>
      <c r="E278" s="43" t="s">
        <v>1229</v>
      </c>
      <c r="F278" s="25" t="s">
        <v>1223</v>
      </c>
      <c r="G278" s="25" t="s">
        <v>72</v>
      </c>
      <c r="H278" s="46">
        <v>2217.1</v>
      </c>
      <c r="I278" s="62" t="s">
        <v>49</v>
      </c>
      <c r="J278" s="26">
        <v>4470</v>
      </c>
      <c r="K278" s="61">
        <f t="shared" si="4"/>
        <v>45900</v>
      </c>
    </row>
    <row r="279" spans="2:11" ht="15" customHeight="1">
      <c r="B279" s="42">
        <v>45790</v>
      </c>
      <c r="C279" s="50" t="s">
        <v>1504</v>
      </c>
      <c r="D279" s="25" t="s">
        <v>1524</v>
      </c>
      <c r="E279" s="43" t="s">
        <v>1231</v>
      </c>
      <c r="F279" s="25" t="s">
        <v>123</v>
      </c>
      <c r="G279" s="25" t="s">
        <v>54</v>
      </c>
      <c r="H279" s="46">
        <v>2311.0100000000002</v>
      </c>
      <c r="I279" s="62" t="s">
        <v>49</v>
      </c>
      <c r="J279" s="26">
        <v>1152000</v>
      </c>
      <c r="K279" s="61">
        <f t="shared" si="4"/>
        <v>45880</v>
      </c>
    </row>
    <row r="280" spans="2:11" ht="15" customHeight="1">
      <c r="B280" s="42">
        <v>45790</v>
      </c>
      <c r="C280" s="50" t="s">
        <v>1429</v>
      </c>
      <c r="D280" s="25" t="s">
        <v>1521</v>
      </c>
      <c r="E280" s="43" t="s">
        <v>1231</v>
      </c>
      <c r="F280" s="25" t="s">
        <v>1217</v>
      </c>
      <c r="G280" s="25" t="s">
        <v>54</v>
      </c>
      <c r="H280" s="46">
        <v>2311.0100000000002</v>
      </c>
      <c r="I280" s="62" t="s">
        <v>49</v>
      </c>
      <c r="J280" s="26">
        <v>328190.71000000002</v>
      </c>
      <c r="K280" s="61">
        <f t="shared" si="4"/>
        <v>45880</v>
      </c>
    </row>
    <row r="281" spans="2:11" ht="15" customHeight="1">
      <c r="B281" s="42">
        <v>45786</v>
      </c>
      <c r="C281" s="50" t="s">
        <v>1429</v>
      </c>
      <c r="D281" s="25" t="s">
        <v>1511</v>
      </c>
      <c r="E281" s="43" t="s">
        <v>1231</v>
      </c>
      <c r="F281" s="25" t="s">
        <v>1217</v>
      </c>
      <c r="G281" s="25" t="s">
        <v>54</v>
      </c>
      <c r="H281" s="46">
        <v>2311.0100000000002</v>
      </c>
      <c r="I281" s="62" t="s">
        <v>49</v>
      </c>
      <c r="J281" s="26">
        <v>2590.0100000000002</v>
      </c>
      <c r="K281" s="61">
        <f t="shared" si="4"/>
        <v>45876</v>
      </c>
    </row>
    <row r="282" spans="2:11" ht="15" customHeight="1">
      <c r="B282" s="42">
        <v>45785</v>
      </c>
      <c r="C282" s="50" t="s">
        <v>1429</v>
      </c>
      <c r="D282" s="25" t="s">
        <v>1513</v>
      </c>
      <c r="E282" s="43" t="s">
        <v>1231</v>
      </c>
      <c r="F282" s="25" t="s">
        <v>1217</v>
      </c>
      <c r="G282" s="25" t="s">
        <v>54</v>
      </c>
      <c r="H282" s="46">
        <v>2311.0100000000002</v>
      </c>
      <c r="I282" s="62" t="s">
        <v>49</v>
      </c>
      <c r="J282" s="26">
        <v>401820.87</v>
      </c>
      <c r="K282" s="61">
        <f t="shared" si="4"/>
        <v>45875</v>
      </c>
    </row>
    <row r="283" spans="2:11" ht="15" customHeight="1">
      <c r="B283" s="42">
        <v>45748</v>
      </c>
      <c r="C283" s="50" t="s">
        <v>1399</v>
      </c>
      <c r="D283" s="25" t="s">
        <v>1523</v>
      </c>
      <c r="E283" s="43" t="s">
        <v>1229</v>
      </c>
      <c r="F283" s="25" t="s">
        <v>1223</v>
      </c>
      <c r="G283" s="25" t="s">
        <v>72</v>
      </c>
      <c r="H283" s="46">
        <v>2217.1</v>
      </c>
      <c r="I283" s="62" t="s">
        <v>49</v>
      </c>
      <c r="J283" s="26">
        <v>4470</v>
      </c>
      <c r="K283" s="61">
        <f t="shared" si="4"/>
        <v>45838</v>
      </c>
    </row>
    <row r="284" spans="2:11" ht="15" customHeight="1">
      <c r="B284" s="42">
        <v>45728</v>
      </c>
      <c r="C284" s="50" t="s">
        <v>1384</v>
      </c>
      <c r="D284" s="25" t="s">
        <v>1520</v>
      </c>
      <c r="E284" s="43" t="s">
        <v>1229</v>
      </c>
      <c r="F284" s="25" t="s">
        <v>1218</v>
      </c>
      <c r="G284" s="25" t="s">
        <v>54</v>
      </c>
      <c r="H284" s="46">
        <v>2311.0100000000002</v>
      </c>
      <c r="I284" s="62" t="s">
        <v>49</v>
      </c>
      <c r="J284" s="26">
        <v>1936200</v>
      </c>
      <c r="K284" s="61">
        <f t="shared" si="4"/>
        <v>45818</v>
      </c>
    </row>
    <row r="285" spans="2:11" ht="15" customHeight="1">
      <c r="B285" s="42">
        <v>45723</v>
      </c>
      <c r="C285" s="50" t="s">
        <v>1384</v>
      </c>
      <c r="D285" s="25" t="s">
        <v>1519</v>
      </c>
      <c r="E285" s="43" t="s">
        <v>1229</v>
      </c>
      <c r="F285" s="25" t="s">
        <v>1218</v>
      </c>
      <c r="G285" s="25" t="s">
        <v>54</v>
      </c>
      <c r="H285" s="46">
        <v>2311.0100000000002</v>
      </c>
      <c r="I285" s="62" t="s">
        <v>49</v>
      </c>
      <c r="J285" s="26">
        <v>1901400</v>
      </c>
      <c r="K285" s="61">
        <f t="shared" si="4"/>
        <v>45813</v>
      </c>
    </row>
    <row r="286" spans="2:11" ht="15" customHeight="1">
      <c r="B286" s="42">
        <v>45719</v>
      </c>
      <c r="C286" s="50" t="s">
        <v>1403</v>
      </c>
      <c r="D286" s="25" t="s">
        <v>1518</v>
      </c>
      <c r="E286" s="43" t="s">
        <v>1229</v>
      </c>
      <c r="F286" s="25" t="s">
        <v>155</v>
      </c>
      <c r="G286" s="25" t="s">
        <v>72</v>
      </c>
      <c r="H286" s="46">
        <v>2217.1</v>
      </c>
      <c r="I286" s="62" t="s">
        <v>49</v>
      </c>
      <c r="J286" s="26">
        <v>3249</v>
      </c>
      <c r="K286" s="61">
        <f t="shared" si="4"/>
        <v>45809</v>
      </c>
    </row>
    <row r="287" spans="2:11" ht="15" customHeight="1">
      <c r="B287" s="42">
        <v>45717</v>
      </c>
      <c r="C287" s="50" t="s">
        <v>1399</v>
      </c>
      <c r="D287" s="25" t="s">
        <v>1517</v>
      </c>
      <c r="E287" s="43" t="s">
        <v>1229</v>
      </c>
      <c r="F287" s="25" t="s">
        <v>1223</v>
      </c>
      <c r="G287" s="25" t="s">
        <v>72</v>
      </c>
      <c r="H287" s="46">
        <v>2217.1</v>
      </c>
      <c r="I287" s="62" t="s">
        <v>49</v>
      </c>
      <c r="J287" s="26">
        <v>4470</v>
      </c>
      <c r="K287" s="61">
        <f t="shared" si="4"/>
        <v>45807</v>
      </c>
    </row>
    <row r="288" spans="2:11" ht="15" customHeight="1">
      <c r="B288" s="42">
        <v>45714</v>
      </c>
      <c r="C288" s="50" t="s">
        <v>1384</v>
      </c>
      <c r="D288" s="25" t="s">
        <v>1515</v>
      </c>
      <c r="E288" s="43" t="s">
        <v>1229</v>
      </c>
      <c r="F288" s="25" t="s">
        <v>1218</v>
      </c>
      <c r="G288" s="25" t="s">
        <v>54</v>
      </c>
      <c r="H288" s="46">
        <v>2311.0100000000002</v>
      </c>
      <c r="I288" s="62" t="s">
        <v>49</v>
      </c>
      <c r="J288" s="26">
        <v>7705000</v>
      </c>
      <c r="K288" s="61">
        <f t="shared" si="4"/>
        <v>45804</v>
      </c>
    </row>
    <row r="289" spans="2:11" ht="15" customHeight="1">
      <c r="B289" s="42">
        <v>45714</v>
      </c>
      <c r="C289" s="50" t="s">
        <v>1384</v>
      </c>
      <c r="D289" s="25" t="s">
        <v>1514</v>
      </c>
      <c r="E289" s="43" t="s">
        <v>1229</v>
      </c>
      <c r="F289" s="25" t="s">
        <v>1218</v>
      </c>
      <c r="G289" s="25" t="s">
        <v>54</v>
      </c>
      <c r="H289" s="46">
        <v>2311.0100000000002</v>
      </c>
      <c r="I289" s="62" t="s">
        <v>49</v>
      </c>
      <c r="J289" s="26">
        <v>1981500</v>
      </c>
      <c r="K289" s="61">
        <f t="shared" si="4"/>
        <v>45804</v>
      </c>
    </row>
    <row r="290" spans="2:11" ht="15" customHeight="1">
      <c r="B290" s="42">
        <v>45709</v>
      </c>
      <c r="C290" s="50" t="s">
        <v>1568</v>
      </c>
      <c r="D290" s="25" t="s">
        <v>1508</v>
      </c>
      <c r="E290" s="43" t="s">
        <v>1278</v>
      </c>
      <c r="F290" s="25" t="s">
        <v>1569</v>
      </c>
      <c r="G290" s="25" t="s">
        <v>54</v>
      </c>
      <c r="H290" s="46">
        <v>2311.0100000000002</v>
      </c>
      <c r="I290" s="62" t="s">
        <v>49</v>
      </c>
      <c r="J290" s="26">
        <v>290315.2</v>
      </c>
      <c r="K290" s="61">
        <f t="shared" si="4"/>
        <v>45799</v>
      </c>
    </row>
    <row r="291" spans="2:11" ht="15" customHeight="1">
      <c r="B291" s="42">
        <v>45706</v>
      </c>
      <c r="C291" s="50" t="s">
        <v>1384</v>
      </c>
      <c r="D291" s="25" t="s">
        <v>1512</v>
      </c>
      <c r="E291" s="43" t="s">
        <v>1229</v>
      </c>
      <c r="F291" s="25" t="s">
        <v>1218</v>
      </c>
      <c r="G291" s="25" t="s">
        <v>54</v>
      </c>
      <c r="H291" s="46">
        <v>2311.0100000000002</v>
      </c>
      <c r="I291" s="62" t="s">
        <v>49</v>
      </c>
      <c r="J291" s="26">
        <v>1731600</v>
      </c>
      <c r="K291" s="61">
        <f t="shared" si="4"/>
        <v>45796</v>
      </c>
    </row>
    <row r="292" spans="2:11" ht="15" customHeight="1">
      <c r="B292" s="42">
        <v>45705</v>
      </c>
      <c r="C292" s="50" t="s">
        <v>1305</v>
      </c>
      <c r="D292" s="25" t="s">
        <v>1262</v>
      </c>
      <c r="E292" s="43" t="s">
        <v>1241</v>
      </c>
      <c r="F292" s="25" t="s">
        <v>42</v>
      </c>
      <c r="G292" s="25" t="s">
        <v>54</v>
      </c>
      <c r="H292" s="46">
        <v>2311.0100000000002</v>
      </c>
      <c r="I292" s="62" t="s">
        <v>49</v>
      </c>
      <c r="J292" s="26">
        <v>794690.02</v>
      </c>
      <c r="K292" s="61">
        <f t="shared" si="4"/>
        <v>45795</v>
      </c>
    </row>
    <row r="293" spans="2:11" ht="15" customHeight="1">
      <c r="B293" s="42">
        <v>45689</v>
      </c>
      <c r="C293" s="50" t="s">
        <v>1399</v>
      </c>
      <c r="D293" s="25" t="s">
        <v>1510</v>
      </c>
      <c r="E293" s="43" t="s">
        <v>1229</v>
      </c>
      <c r="F293" s="25" t="s">
        <v>1223</v>
      </c>
      <c r="G293" s="25" t="s">
        <v>72</v>
      </c>
      <c r="H293" s="46">
        <v>2217.1</v>
      </c>
      <c r="I293" s="62" t="s">
        <v>49</v>
      </c>
      <c r="J293" s="26">
        <v>4470</v>
      </c>
      <c r="K293" s="61">
        <f t="shared" si="4"/>
        <v>45779</v>
      </c>
    </row>
    <row r="294" spans="2:11" ht="15" customHeight="1">
      <c r="B294" s="42">
        <v>45671</v>
      </c>
      <c r="C294" s="50" t="s">
        <v>1305</v>
      </c>
      <c r="D294" s="25" t="s">
        <v>1509</v>
      </c>
      <c r="E294" s="43" t="s">
        <v>1279</v>
      </c>
      <c r="F294" s="25" t="s">
        <v>42</v>
      </c>
      <c r="G294" s="25" t="s">
        <v>1254</v>
      </c>
      <c r="H294" s="46">
        <v>2395.0100000000002</v>
      </c>
      <c r="I294" s="62" t="s">
        <v>49</v>
      </c>
      <c r="J294" s="26">
        <v>714654.06</v>
      </c>
      <c r="K294" s="61">
        <f t="shared" si="4"/>
        <v>45761</v>
      </c>
    </row>
    <row r="295" spans="2:11" ht="15" customHeight="1">
      <c r="B295" s="42">
        <v>45671</v>
      </c>
      <c r="C295" s="50" t="s">
        <v>1568</v>
      </c>
      <c r="D295" s="25" t="s">
        <v>77</v>
      </c>
      <c r="E295" s="43" t="s">
        <v>1278</v>
      </c>
      <c r="F295" s="25" t="s">
        <v>1569</v>
      </c>
      <c r="G295" s="25" t="s">
        <v>54</v>
      </c>
      <c r="H295" s="46">
        <v>2311.0100000000002</v>
      </c>
      <c r="I295" s="62" t="s">
        <v>49</v>
      </c>
      <c r="J295" s="26">
        <v>1078425.6000000001</v>
      </c>
      <c r="K295" s="61">
        <f t="shared" si="4"/>
        <v>45761</v>
      </c>
    </row>
    <row r="296" spans="2:11" ht="15" customHeight="1">
      <c r="B296" s="42">
        <v>45660</v>
      </c>
      <c r="C296" s="50" t="s">
        <v>1403</v>
      </c>
      <c r="D296" s="25" t="s">
        <v>1506</v>
      </c>
      <c r="E296" s="43" t="s">
        <v>1229</v>
      </c>
      <c r="F296" s="25" t="s">
        <v>155</v>
      </c>
      <c r="G296" s="25" t="s">
        <v>72</v>
      </c>
      <c r="H296" s="46">
        <v>2217.1</v>
      </c>
      <c r="I296" s="62" t="s">
        <v>49</v>
      </c>
      <c r="J296" s="26">
        <v>3249</v>
      </c>
      <c r="K296" s="61">
        <f t="shared" si="4"/>
        <v>45750</v>
      </c>
    </row>
    <row r="297" spans="2:11" ht="15" customHeight="1">
      <c r="B297" s="42">
        <v>45660</v>
      </c>
      <c r="C297" s="50" t="s">
        <v>1399</v>
      </c>
      <c r="D297" s="25" t="s">
        <v>1507</v>
      </c>
      <c r="E297" s="43" t="s">
        <v>1229</v>
      </c>
      <c r="F297" s="25" t="s">
        <v>1223</v>
      </c>
      <c r="G297" s="25" t="s">
        <v>72</v>
      </c>
      <c r="H297" s="46">
        <v>2217.1</v>
      </c>
      <c r="I297" s="62" t="s">
        <v>49</v>
      </c>
      <c r="J297" s="26">
        <v>4470</v>
      </c>
      <c r="K297" s="61">
        <f t="shared" si="4"/>
        <v>45750</v>
      </c>
    </row>
    <row r="298" spans="2:11" ht="15" customHeight="1">
      <c r="B298" s="42">
        <v>45654</v>
      </c>
      <c r="C298" s="50" t="s">
        <v>1385</v>
      </c>
      <c r="D298" s="25" t="s">
        <v>27</v>
      </c>
      <c r="E298" s="43" t="s">
        <v>1279</v>
      </c>
      <c r="F298" s="25" t="s">
        <v>1236</v>
      </c>
      <c r="G298" s="25" t="s">
        <v>54</v>
      </c>
      <c r="H298" s="46">
        <v>2311.0100000000002</v>
      </c>
      <c r="I298" s="62" t="s">
        <v>49</v>
      </c>
      <c r="J298" s="26">
        <v>385494.37</v>
      </c>
      <c r="K298" s="61">
        <f t="shared" si="4"/>
        <v>45744</v>
      </c>
    </row>
    <row r="299" spans="2:11" ht="15" customHeight="1">
      <c r="B299" s="42">
        <v>45654</v>
      </c>
      <c r="C299" s="50" t="s">
        <v>1385</v>
      </c>
      <c r="D299" s="25" t="s">
        <v>60</v>
      </c>
      <c r="E299" s="43" t="s">
        <v>1280</v>
      </c>
      <c r="F299" s="25" t="s">
        <v>1236</v>
      </c>
      <c r="G299" s="25" t="s">
        <v>54</v>
      </c>
      <c r="H299" s="46">
        <v>2311.0100000000002</v>
      </c>
      <c r="I299" s="62" t="s">
        <v>49</v>
      </c>
      <c r="J299" s="26">
        <v>19500</v>
      </c>
      <c r="K299" s="61">
        <f t="shared" si="4"/>
        <v>45744</v>
      </c>
    </row>
    <row r="300" spans="2:11" ht="15" customHeight="1">
      <c r="B300" s="42">
        <v>45643</v>
      </c>
      <c r="C300" s="50" t="s">
        <v>1504</v>
      </c>
      <c r="D300" s="25" t="s">
        <v>1274</v>
      </c>
      <c r="E300" s="43" t="s">
        <v>1231</v>
      </c>
      <c r="F300" s="25" t="s">
        <v>123</v>
      </c>
      <c r="G300" s="25" t="s">
        <v>54</v>
      </c>
      <c r="H300" s="46">
        <v>2311.0100000000002</v>
      </c>
      <c r="I300" s="62" t="s">
        <v>49</v>
      </c>
      <c r="J300" s="26">
        <v>905760</v>
      </c>
      <c r="K300" s="61">
        <f t="shared" si="4"/>
        <v>45733</v>
      </c>
    </row>
    <row r="301" spans="2:11" ht="15" customHeight="1">
      <c r="B301" s="42">
        <v>45643</v>
      </c>
      <c r="C301" s="50" t="s">
        <v>1306</v>
      </c>
      <c r="D301" s="25" t="s">
        <v>316</v>
      </c>
      <c r="E301" s="43" t="s">
        <v>1229</v>
      </c>
      <c r="F301" s="25" t="s">
        <v>1242</v>
      </c>
      <c r="G301" s="25" t="s">
        <v>190</v>
      </c>
      <c r="H301" s="46">
        <v>2217.0100000000002</v>
      </c>
      <c r="I301" s="62" t="s">
        <v>1232</v>
      </c>
      <c r="J301" s="26">
        <v>50000</v>
      </c>
      <c r="K301" s="61">
        <f t="shared" si="4"/>
        <v>45733</v>
      </c>
    </row>
    <row r="302" spans="2:11" ht="15" customHeight="1">
      <c r="B302" s="42">
        <v>45642</v>
      </c>
      <c r="C302" s="50" t="s">
        <v>1479</v>
      </c>
      <c r="D302" s="25" t="s">
        <v>1267</v>
      </c>
      <c r="E302" s="43" t="s">
        <v>1281</v>
      </c>
      <c r="F302" s="25" t="s">
        <v>1277</v>
      </c>
      <c r="G302" s="25" t="s">
        <v>1282</v>
      </c>
      <c r="H302" s="46">
        <v>2355.0100000000002</v>
      </c>
      <c r="I302" s="62" t="s">
        <v>49</v>
      </c>
      <c r="J302" s="26">
        <v>27069.200000000001</v>
      </c>
      <c r="K302" s="61">
        <f t="shared" si="4"/>
        <v>45732</v>
      </c>
    </row>
    <row r="303" spans="2:11" ht="15" customHeight="1">
      <c r="B303" s="42">
        <v>45637</v>
      </c>
      <c r="C303" s="50" t="s">
        <v>1425</v>
      </c>
      <c r="D303" s="25" t="s">
        <v>1252</v>
      </c>
      <c r="E303" s="43" t="s">
        <v>1241</v>
      </c>
      <c r="F303" s="25" t="s">
        <v>29</v>
      </c>
      <c r="G303" s="25" t="s">
        <v>54</v>
      </c>
      <c r="H303" s="46">
        <v>2311.0100000000002</v>
      </c>
      <c r="I303" s="62" t="s">
        <v>49</v>
      </c>
      <c r="J303" s="26">
        <v>1322706.25</v>
      </c>
      <c r="K303" s="61">
        <f t="shared" si="4"/>
        <v>45727</v>
      </c>
    </row>
    <row r="304" spans="2:11" ht="15" customHeight="1">
      <c r="B304" s="42">
        <v>45628</v>
      </c>
      <c r="C304" s="50" t="s">
        <v>1399</v>
      </c>
      <c r="D304" s="25" t="s">
        <v>1273</v>
      </c>
      <c r="E304" s="43" t="s">
        <v>1229</v>
      </c>
      <c r="F304" s="25" t="s">
        <v>1223</v>
      </c>
      <c r="G304" s="25" t="s">
        <v>72</v>
      </c>
      <c r="H304" s="46">
        <v>2217.1</v>
      </c>
      <c r="I304" s="62" t="s">
        <v>49</v>
      </c>
      <c r="J304" s="26">
        <v>4470</v>
      </c>
      <c r="K304" s="61">
        <f t="shared" si="4"/>
        <v>45718</v>
      </c>
    </row>
    <row r="305" spans="2:11" ht="15" customHeight="1">
      <c r="B305" s="42">
        <v>45627</v>
      </c>
      <c r="C305" s="50" t="s">
        <v>1384</v>
      </c>
      <c r="D305" s="25" t="s">
        <v>1272</v>
      </c>
      <c r="E305" s="43" t="s">
        <v>1229</v>
      </c>
      <c r="F305" s="25" t="s">
        <v>1218</v>
      </c>
      <c r="G305" s="25" t="s">
        <v>54</v>
      </c>
      <c r="H305" s="46">
        <v>2311.0100000000002</v>
      </c>
      <c r="I305" s="62" t="s">
        <v>49</v>
      </c>
      <c r="J305" s="26">
        <v>6935000</v>
      </c>
      <c r="K305" s="61">
        <f t="shared" si="4"/>
        <v>45717</v>
      </c>
    </row>
    <row r="306" spans="2:11" ht="15" customHeight="1">
      <c r="B306" s="42">
        <v>45623</v>
      </c>
      <c r="C306" s="50" t="s">
        <v>1421</v>
      </c>
      <c r="D306" s="25" t="s">
        <v>295</v>
      </c>
      <c r="E306" s="43" t="s">
        <v>1231</v>
      </c>
      <c r="F306" s="25" t="s">
        <v>1226</v>
      </c>
      <c r="G306" s="25" t="s">
        <v>54</v>
      </c>
      <c r="H306" s="46">
        <v>2311.0100000000002</v>
      </c>
      <c r="I306" s="62" t="s">
        <v>49</v>
      </c>
      <c r="J306" s="26">
        <v>2542500</v>
      </c>
      <c r="K306" s="61">
        <f t="shared" si="4"/>
        <v>45713</v>
      </c>
    </row>
    <row r="307" spans="2:11" ht="15" customHeight="1">
      <c r="B307" s="42">
        <v>45597</v>
      </c>
      <c r="C307" s="50" t="s">
        <v>1399</v>
      </c>
      <c r="D307" s="25" t="s">
        <v>1269</v>
      </c>
      <c r="E307" s="43" t="s">
        <v>1229</v>
      </c>
      <c r="F307" s="25" t="s">
        <v>1223</v>
      </c>
      <c r="G307" s="25" t="s">
        <v>72</v>
      </c>
      <c r="H307" s="46">
        <v>2217.1</v>
      </c>
      <c r="I307" s="62" t="s">
        <v>49</v>
      </c>
      <c r="J307" s="26">
        <v>4470</v>
      </c>
      <c r="K307" s="61">
        <f t="shared" si="4"/>
        <v>45687</v>
      </c>
    </row>
    <row r="308" spans="2:11" ht="15" customHeight="1">
      <c r="B308" s="42">
        <v>45573</v>
      </c>
      <c r="C308" s="50" t="s">
        <v>1435</v>
      </c>
      <c r="D308" s="25" t="s">
        <v>1261</v>
      </c>
      <c r="E308" s="43" t="s">
        <v>1229</v>
      </c>
      <c r="F308" s="25" t="s">
        <v>67</v>
      </c>
      <c r="G308" s="25" t="s">
        <v>68</v>
      </c>
      <c r="H308" s="46">
        <v>2217.0100000000002</v>
      </c>
      <c r="I308" s="62" t="s">
        <v>49</v>
      </c>
      <c r="J308" s="26">
        <v>33173</v>
      </c>
      <c r="K308" s="61">
        <f t="shared" si="4"/>
        <v>45663</v>
      </c>
    </row>
    <row r="309" spans="2:11" ht="15" customHeight="1">
      <c r="B309" s="42">
        <v>45566</v>
      </c>
      <c r="C309" s="50" t="s">
        <v>1399</v>
      </c>
      <c r="D309" s="25" t="s">
        <v>1260</v>
      </c>
      <c r="E309" s="43" t="s">
        <v>1229</v>
      </c>
      <c r="F309" s="25" t="s">
        <v>1223</v>
      </c>
      <c r="G309" s="25" t="s">
        <v>72</v>
      </c>
      <c r="H309" s="46">
        <v>2217.1</v>
      </c>
      <c r="I309" s="62" t="s">
        <v>49</v>
      </c>
      <c r="J309" s="26">
        <v>4470</v>
      </c>
      <c r="K309" s="61">
        <f t="shared" si="4"/>
        <v>45656</v>
      </c>
    </row>
    <row r="310" spans="2:11" ht="15" customHeight="1">
      <c r="B310" s="42">
        <v>45541</v>
      </c>
      <c r="C310" s="50" t="s">
        <v>1435</v>
      </c>
      <c r="D310" s="25" t="s">
        <v>1248</v>
      </c>
      <c r="E310" s="43" t="s">
        <v>1229</v>
      </c>
      <c r="F310" s="25" t="s">
        <v>67</v>
      </c>
      <c r="G310" s="25" t="s">
        <v>68</v>
      </c>
      <c r="H310" s="46">
        <v>2217.0100000000002</v>
      </c>
      <c r="I310" s="62" t="s">
        <v>49</v>
      </c>
      <c r="J310" s="26">
        <v>237680</v>
      </c>
      <c r="K310" s="61">
        <f t="shared" si="4"/>
        <v>45631</v>
      </c>
    </row>
    <row r="311" spans="2:11" ht="15" customHeight="1">
      <c r="B311" s="42">
        <v>45541</v>
      </c>
      <c r="C311" s="50" t="s">
        <v>1435</v>
      </c>
      <c r="D311" s="25" t="s">
        <v>1249</v>
      </c>
      <c r="E311" s="43" t="s">
        <v>1229</v>
      </c>
      <c r="F311" s="25" t="s">
        <v>67</v>
      </c>
      <c r="G311" s="25" t="s">
        <v>68</v>
      </c>
      <c r="H311" s="46">
        <v>2217.0100000000002</v>
      </c>
      <c r="I311" s="62" t="s">
        <v>49</v>
      </c>
      <c r="J311" s="26">
        <v>134928</v>
      </c>
      <c r="K311" s="61">
        <f t="shared" si="4"/>
        <v>45631</v>
      </c>
    </row>
    <row r="312" spans="2:11" ht="15" customHeight="1">
      <c r="B312" s="42">
        <v>45540</v>
      </c>
      <c r="C312" s="50" t="s">
        <v>1505</v>
      </c>
      <c r="D312" s="25" t="s">
        <v>1214</v>
      </c>
      <c r="E312" s="43" t="s">
        <v>1255</v>
      </c>
      <c r="F312" s="25" t="s">
        <v>45</v>
      </c>
      <c r="G312" s="25" t="s">
        <v>1254</v>
      </c>
      <c r="H312" s="46">
        <v>2395.0100000000002</v>
      </c>
      <c r="I312" s="62" t="s">
        <v>49</v>
      </c>
      <c r="J312" s="26">
        <v>284970</v>
      </c>
      <c r="K312" s="61">
        <f t="shared" si="4"/>
        <v>45630</v>
      </c>
    </row>
    <row r="313" spans="2:11" ht="15" customHeight="1">
      <c r="B313" s="42">
        <v>45540</v>
      </c>
      <c r="C313" s="50">
        <v>132185031</v>
      </c>
      <c r="D313" s="25" t="s">
        <v>1250</v>
      </c>
      <c r="E313" s="43" t="s">
        <v>1231</v>
      </c>
      <c r="F313" s="25" t="s">
        <v>1226</v>
      </c>
      <c r="G313" s="25" t="s">
        <v>54</v>
      </c>
      <c r="H313" s="46">
        <v>2311.0100000000002</v>
      </c>
      <c r="I313" s="62" t="s">
        <v>49</v>
      </c>
      <c r="J313" s="26">
        <v>147500</v>
      </c>
      <c r="K313" s="61">
        <f t="shared" si="4"/>
        <v>45630</v>
      </c>
    </row>
    <row r="314" spans="2:11" ht="15" customHeight="1">
      <c r="B314" s="42">
        <v>45537</v>
      </c>
      <c r="C314" s="50" t="s">
        <v>1399</v>
      </c>
      <c r="D314" s="25" t="s">
        <v>1251</v>
      </c>
      <c r="E314" s="43" t="s">
        <v>1229</v>
      </c>
      <c r="F314" s="25" t="s">
        <v>1223</v>
      </c>
      <c r="G314" s="25" t="s">
        <v>72</v>
      </c>
      <c r="H314" s="46">
        <v>2217.1</v>
      </c>
      <c r="I314" s="62" t="s">
        <v>49</v>
      </c>
      <c r="J314" s="26">
        <v>4470</v>
      </c>
      <c r="K314" s="61">
        <f t="shared" si="4"/>
        <v>45627</v>
      </c>
    </row>
    <row r="315" spans="2:11" ht="15" customHeight="1">
      <c r="B315" s="42">
        <v>45515</v>
      </c>
      <c r="C315" s="50" t="s">
        <v>1399</v>
      </c>
      <c r="D315" s="25" t="s">
        <v>1247</v>
      </c>
      <c r="E315" s="43" t="s">
        <v>1229</v>
      </c>
      <c r="F315" s="25" t="s">
        <v>71</v>
      </c>
      <c r="G315" s="25" t="s">
        <v>72</v>
      </c>
      <c r="H315" s="46">
        <v>2217.1</v>
      </c>
      <c r="I315" s="62" t="s">
        <v>49</v>
      </c>
      <c r="J315" s="26">
        <v>4470</v>
      </c>
      <c r="K315" s="61">
        <f t="shared" si="4"/>
        <v>45605</v>
      </c>
    </row>
    <row r="316" spans="2:11" ht="15" customHeight="1">
      <c r="B316" s="42">
        <v>45510</v>
      </c>
      <c r="C316" s="50" t="s">
        <v>1435</v>
      </c>
      <c r="D316" s="25" t="s">
        <v>1245</v>
      </c>
      <c r="E316" s="43" t="s">
        <v>1229</v>
      </c>
      <c r="F316" s="25" t="s">
        <v>67</v>
      </c>
      <c r="G316" s="25" t="s">
        <v>68</v>
      </c>
      <c r="H316" s="46">
        <v>2217.0100000000002</v>
      </c>
      <c r="I316" s="62" t="s">
        <v>49</v>
      </c>
      <c r="J316" s="26">
        <v>242072</v>
      </c>
      <c r="K316" s="61">
        <f t="shared" si="4"/>
        <v>45600</v>
      </c>
    </row>
    <row r="317" spans="2:11" ht="15" customHeight="1">
      <c r="B317" s="42">
        <v>45510</v>
      </c>
      <c r="C317" s="50" t="s">
        <v>1435</v>
      </c>
      <c r="D317" s="25" t="s">
        <v>1246</v>
      </c>
      <c r="E317" s="43" t="s">
        <v>1229</v>
      </c>
      <c r="F317" s="25" t="s">
        <v>67</v>
      </c>
      <c r="G317" s="25" t="s">
        <v>68</v>
      </c>
      <c r="H317" s="46">
        <v>2217.0100000000002</v>
      </c>
      <c r="I317" s="62" t="s">
        <v>49</v>
      </c>
      <c r="J317" s="26">
        <v>29631</v>
      </c>
      <c r="K317" s="61">
        <f t="shared" si="4"/>
        <v>45600</v>
      </c>
    </row>
    <row r="318" spans="2:11" ht="15" customHeight="1">
      <c r="B318" s="42">
        <v>45510</v>
      </c>
      <c r="C318" s="50" t="s">
        <v>1435</v>
      </c>
      <c r="D318" s="25" t="s">
        <v>1244</v>
      </c>
      <c r="E318" s="43" t="s">
        <v>1229</v>
      </c>
      <c r="F318" s="25" t="s">
        <v>67</v>
      </c>
      <c r="G318" s="25" t="s">
        <v>68</v>
      </c>
      <c r="H318" s="46">
        <v>2217.0100000000002</v>
      </c>
      <c r="I318" s="62" t="s">
        <v>49</v>
      </c>
      <c r="J318" s="26">
        <v>138185</v>
      </c>
      <c r="K318" s="61">
        <f t="shared" si="4"/>
        <v>45600</v>
      </c>
    </row>
    <row r="319" spans="2:11" ht="15" customHeight="1">
      <c r="B319" s="42">
        <v>45505</v>
      </c>
      <c r="C319" s="50" t="s">
        <v>1425</v>
      </c>
      <c r="D319" s="25" t="s">
        <v>1225</v>
      </c>
      <c r="E319" s="43" t="s">
        <v>1255</v>
      </c>
      <c r="F319" s="25" t="s">
        <v>29</v>
      </c>
      <c r="G319" s="25" t="s">
        <v>54</v>
      </c>
      <c r="H319" s="46">
        <v>2311.0100000000002</v>
      </c>
      <c r="I319" s="62" t="s">
        <v>49</v>
      </c>
      <c r="J319" s="26">
        <v>395064</v>
      </c>
      <c r="K319" s="61">
        <f t="shared" si="4"/>
        <v>45595</v>
      </c>
    </row>
    <row r="320" spans="2:11" ht="15" customHeight="1">
      <c r="B320" s="42">
        <v>45478</v>
      </c>
      <c r="C320" s="50" t="s">
        <v>1435</v>
      </c>
      <c r="D320" s="25" t="s">
        <v>1239</v>
      </c>
      <c r="E320" s="43" t="s">
        <v>1229</v>
      </c>
      <c r="F320" s="25" t="s">
        <v>67</v>
      </c>
      <c r="G320" s="25" t="s">
        <v>72</v>
      </c>
      <c r="H320" s="46">
        <v>2217.1</v>
      </c>
      <c r="I320" s="62" t="s">
        <v>49</v>
      </c>
      <c r="J320" s="26">
        <v>243848</v>
      </c>
      <c r="K320" s="61">
        <f t="shared" si="4"/>
        <v>45568</v>
      </c>
    </row>
    <row r="321" spans="2:11" ht="15" customHeight="1">
      <c r="B321" s="42">
        <v>45478</v>
      </c>
      <c r="C321" s="50" t="s">
        <v>1435</v>
      </c>
      <c r="D321" s="25" t="s">
        <v>1238</v>
      </c>
      <c r="E321" s="43" t="s">
        <v>1229</v>
      </c>
      <c r="F321" s="25" t="s">
        <v>67</v>
      </c>
      <c r="G321" s="25" t="s">
        <v>72</v>
      </c>
      <c r="H321" s="46">
        <v>2217.1</v>
      </c>
      <c r="I321" s="62" t="s">
        <v>49</v>
      </c>
      <c r="J321" s="26">
        <v>131579</v>
      </c>
      <c r="K321" s="61">
        <f t="shared" si="4"/>
        <v>45568</v>
      </c>
    </row>
    <row r="322" spans="2:11" ht="15" customHeight="1">
      <c r="B322" s="42">
        <v>45474</v>
      </c>
      <c r="C322" s="50" t="s">
        <v>1399</v>
      </c>
      <c r="D322" s="25" t="s">
        <v>1237</v>
      </c>
      <c r="E322" s="43" t="s">
        <v>1229</v>
      </c>
      <c r="F322" s="25" t="s">
        <v>1223</v>
      </c>
      <c r="G322" s="25" t="s">
        <v>72</v>
      </c>
      <c r="H322" s="46">
        <v>2217.1</v>
      </c>
      <c r="I322" s="62" t="s">
        <v>49</v>
      </c>
      <c r="J322" s="26">
        <v>4470</v>
      </c>
      <c r="K322" s="61">
        <f t="shared" si="4"/>
        <v>45564</v>
      </c>
    </row>
    <row r="323" spans="2:11" ht="15" customHeight="1">
      <c r="B323" s="42">
        <v>45450</v>
      </c>
      <c r="C323" s="50" t="s">
        <v>1435</v>
      </c>
      <c r="D323" s="25" t="s">
        <v>1235</v>
      </c>
      <c r="E323" s="43" t="s">
        <v>1229</v>
      </c>
      <c r="F323" s="25" t="s">
        <v>67</v>
      </c>
      <c r="G323" s="25" t="s">
        <v>72</v>
      </c>
      <c r="H323" s="46">
        <v>2217.1</v>
      </c>
      <c r="I323" s="62" t="s">
        <v>49</v>
      </c>
      <c r="J323" s="26">
        <v>80213</v>
      </c>
      <c r="K323" s="61">
        <f t="shared" si="4"/>
        <v>45540</v>
      </c>
    </row>
    <row r="324" spans="2:11" ht="15" customHeight="1">
      <c r="B324" s="42">
        <v>45450</v>
      </c>
      <c r="C324" s="50" t="s">
        <v>1435</v>
      </c>
      <c r="D324" s="25" t="s">
        <v>1234</v>
      </c>
      <c r="E324" s="43" t="s">
        <v>1229</v>
      </c>
      <c r="F324" s="25" t="s">
        <v>67</v>
      </c>
      <c r="G324" s="25" t="s">
        <v>72</v>
      </c>
      <c r="H324" s="46">
        <v>2217.1</v>
      </c>
      <c r="I324" s="62" t="s">
        <v>49</v>
      </c>
      <c r="J324" s="26">
        <v>153609</v>
      </c>
      <c r="K324" s="61">
        <f t="shared" si="4"/>
        <v>45540</v>
      </c>
    </row>
    <row r="325" spans="2:11" ht="15" customHeight="1">
      <c r="B325" s="42">
        <v>45446</v>
      </c>
      <c r="C325" s="50" t="s">
        <v>1399</v>
      </c>
      <c r="D325" s="25" t="s">
        <v>1233</v>
      </c>
      <c r="E325" s="43" t="s">
        <v>1229</v>
      </c>
      <c r="F325" s="25" t="s">
        <v>1223</v>
      </c>
      <c r="G325" s="25" t="s">
        <v>72</v>
      </c>
      <c r="H325" s="46">
        <v>2217.1</v>
      </c>
      <c r="I325" s="62" t="s">
        <v>49</v>
      </c>
      <c r="J325" s="26">
        <v>4470</v>
      </c>
      <c r="K325" s="61">
        <f t="shared" si="4"/>
        <v>45536</v>
      </c>
    </row>
    <row r="326" spans="2:11" ht="15" customHeight="1">
      <c r="B326" s="42">
        <v>45419</v>
      </c>
      <c r="C326" s="50" t="s">
        <v>1435</v>
      </c>
      <c r="D326" s="25" t="s">
        <v>1230</v>
      </c>
      <c r="E326" s="43" t="s">
        <v>1229</v>
      </c>
      <c r="F326" s="25" t="s">
        <v>67</v>
      </c>
      <c r="G326" s="25" t="s">
        <v>68</v>
      </c>
      <c r="H326" s="46">
        <v>2217.0100000000002</v>
      </c>
      <c r="I326" s="62" t="s">
        <v>49</v>
      </c>
      <c r="J326" s="26">
        <v>33384</v>
      </c>
      <c r="K326" s="61">
        <f t="shared" si="4"/>
        <v>45509</v>
      </c>
    </row>
    <row r="327" spans="2:11" ht="15" customHeight="1">
      <c r="B327" s="42">
        <v>45414</v>
      </c>
      <c r="C327" s="50" t="s">
        <v>1399</v>
      </c>
      <c r="D327" s="25" t="s">
        <v>1228</v>
      </c>
      <c r="E327" s="43" t="s">
        <v>1229</v>
      </c>
      <c r="F327" s="25" t="s">
        <v>1223</v>
      </c>
      <c r="G327" s="25" t="s">
        <v>72</v>
      </c>
      <c r="H327" s="46">
        <v>2217.1</v>
      </c>
      <c r="I327" s="62" t="s">
        <v>49</v>
      </c>
      <c r="J327" s="26">
        <v>4470</v>
      </c>
      <c r="K327" s="61">
        <f t="shared" si="4"/>
        <v>45504</v>
      </c>
    </row>
    <row r="328" spans="2:11" ht="15" customHeight="1">
      <c r="B328" s="42">
        <v>45387</v>
      </c>
      <c r="C328" s="50" t="s">
        <v>1435</v>
      </c>
      <c r="D328" s="25" t="s">
        <v>1224</v>
      </c>
      <c r="E328" s="43" t="s">
        <v>1229</v>
      </c>
      <c r="F328" s="25" t="s">
        <v>67</v>
      </c>
      <c r="G328" s="25" t="s">
        <v>68</v>
      </c>
      <c r="H328" s="46">
        <v>2217.0100000000002</v>
      </c>
      <c r="I328" s="62" t="s">
        <v>49</v>
      </c>
      <c r="J328" s="26">
        <v>145524</v>
      </c>
      <c r="K328" s="61">
        <f t="shared" si="4"/>
        <v>45477</v>
      </c>
    </row>
    <row r="329" spans="2:11" ht="15" customHeight="1">
      <c r="B329" s="42">
        <v>45384</v>
      </c>
      <c r="C329" s="50" t="s">
        <v>1353</v>
      </c>
      <c r="D329" s="25" t="s">
        <v>148</v>
      </c>
      <c r="E329" s="43"/>
      <c r="F329" s="25" t="s">
        <v>187</v>
      </c>
      <c r="G329" s="25" t="s">
        <v>54</v>
      </c>
      <c r="H329" s="46">
        <v>2311.0100000000002</v>
      </c>
      <c r="I329" s="62" t="s">
        <v>49</v>
      </c>
      <c r="J329" s="26">
        <v>310300</v>
      </c>
      <c r="K329" s="61">
        <f t="shared" si="4"/>
        <v>45474</v>
      </c>
    </row>
    <row r="330" spans="2:11" ht="15" customHeight="1">
      <c r="B330" s="42">
        <v>45383</v>
      </c>
      <c r="C330" s="50" t="s">
        <v>1399</v>
      </c>
      <c r="D330" s="25" t="s">
        <v>1222</v>
      </c>
      <c r="E330" s="43"/>
      <c r="F330" s="25" t="s">
        <v>1223</v>
      </c>
      <c r="G330" s="25" t="s">
        <v>72</v>
      </c>
      <c r="H330" s="46">
        <v>2217.1</v>
      </c>
      <c r="I330" s="62" t="s">
        <v>49</v>
      </c>
      <c r="J330" s="26">
        <v>4470</v>
      </c>
      <c r="K330" s="61">
        <f t="shared" si="4"/>
        <v>45473</v>
      </c>
    </row>
    <row r="331" spans="2:11" ht="15" customHeight="1">
      <c r="B331" s="42">
        <v>45357</v>
      </c>
      <c r="C331" s="50" t="s">
        <v>1435</v>
      </c>
      <c r="D331" s="25" t="s">
        <v>1221</v>
      </c>
      <c r="E331" s="43"/>
      <c r="F331" s="25" t="s">
        <v>67</v>
      </c>
      <c r="G331" s="25" t="s">
        <v>68</v>
      </c>
      <c r="H331" s="46">
        <v>2311.0100000000002</v>
      </c>
      <c r="I331" s="62" t="s">
        <v>49</v>
      </c>
      <c r="J331" s="26">
        <v>141067</v>
      </c>
      <c r="K331" s="61">
        <f t="shared" si="4"/>
        <v>45447</v>
      </c>
    </row>
    <row r="332" spans="2:11" ht="15" customHeight="1">
      <c r="B332" s="42">
        <v>45352</v>
      </c>
      <c r="C332" s="50" t="s">
        <v>1399</v>
      </c>
      <c r="D332" s="25" t="s">
        <v>1220</v>
      </c>
      <c r="E332" s="43"/>
      <c r="F332" s="25" t="s">
        <v>71</v>
      </c>
      <c r="G332" s="25" t="s">
        <v>72</v>
      </c>
      <c r="H332" s="46">
        <v>2217.1</v>
      </c>
      <c r="I332" s="62" t="s">
        <v>49</v>
      </c>
      <c r="J332" s="26">
        <v>4470</v>
      </c>
      <c r="K332" s="61">
        <f t="shared" si="4"/>
        <v>45442</v>
      </c>
    </row>
    <row r="333" spans="2:11" ht="15" customHeight="1">
      <c r="B333" s="42">
        <v>45337</v>
      </c>
      <c r="C333" s="50" t="s">
        <v>1495</v>
      </c>
      <c r="D333" s="25" t="s">
        <v>1216</v>
      </c>
      <c r="E333" s="43"/>
      <c r="F333" s="25" t="s">
        <v>56</v>
      </c>
      <c r="G333" s="25" t="s">
        <v>54</v>
      </c>
      <c r="H333" s="46">
        <v>2311.0100000000002</v>
      </c>
      <c r="I333" s="62" t="s">
        <v>49</v>
      </c>
      <c r="J333" s="26">
        <v>1549026.12</v>
      </c>
      <c r="K333" s="61">
        <f t="shared" si="4"/>
        <v>45427</v>
      </c>
    </row>
    <row r="334" spans="2:11" ht="15" customHeight="1">
      <c r="B334" s="42">
        <v>45331</v>
      </c>
      <c r="C334" s="50" t="s">
        <v>1488</v>
      </c>
      <c r="D334" s="25" t="s">
        <v>75</v>
      </c>
      <c r="E334" s="43"/>
      <c r="F334" s="25" t="s">
        <v>1210</v>
      </c>
      <c r="G334" s="25" t="s">
        <v>54</v>
      </c>
      <c r="H334" s="46">
        <v>2311.0100000000002</v>
      </c>
      <c r="I334" s="62" t="s">
        <v>49</v>
      </c>
      <c r="J334" s="26">
        <v>587634</v>
      </c>
      <c r="K334" s="61">
        <f t="shared" si="4"/>
        <v>45421</v>
      </c>
    </row>
    <row r="335" spans="2:11" ht="15" customHeight="1">
      <c r="B335" s="42">
        <v>45328</v>
      </c>
      <c r="C335" s="50" t="s">
        <v>1435</v>
      </c>
      <c r="D335" s="25" t="s">
        <v>1212</v>
      </c>
      <c r="E335" s="43"/>
      <c r="F335" s="25" t="s">
        <v>67</v>
      </c>
      <c r="G335" s="25" t="s">
        <v>68</v>
      </c>
      <c r="H335" s="46">
        <v>2332.0100000000002</v>
      </c>
      <c r="I335" s="62" t="s">
        <v>49</v>
      </c>
      <c r="J335" s="26">
        <v>140273</v>
      </c>
      <c r="K335" s="61">
        <f t="shared" ref="K335:K398" si="5">+B335+90</f>
        <v>45418</v>
      </c>
    </row>
    <row r="336" spans="2:11" ht="15" customHeight="1">
      <c r="B336" s="42">
        <v>45324</v>
      </c>
      <c r="C336" s="50" t="s">
        <v>1399</v>
      </c>
      <c r="D336" s="25" t="s">
        <v>1211</v>
      </c>
      <c r="E336" s="43"/>
      <c r="F336" s="25" t="s">
        <v>71</v>
      </c>
      <c r="G336" s="25" t="s">
        <v>72</v>
      </c>
      <c r="H336" s="46">
        <v>2217.1</v>
      </c>
      <c r="I336" s="62" t="s">
        <v>49</v>
      </c>
      <c r="J336" s="26">
        <v>4470</v>
      </c>
      <c r="K336" s="61">
        <f t="shared" si="5"/>
        <v>45414</v>
      </c>
    </row>
    <row r="337" spans="2:11" ht="15" customHeight="1">
      <c r="B337" s="42">
        <v>45322</v>
      </c>
      <c r="C337" s="50" t="s">
        <v>1491</v>
      </c>
      <c r="D337" s="25" t="s">
        <v>27</v>
      </c>
      <c r="E337" s="43"/>
      <c r="F337" s="25" t="s">
        <v>10</v>
      </c>
      <c r="G337" s="25" t="s">
        <v>54</v>
      </c>
      <c r="H337" s="46">
        <v>2311.0100000000002</v>
      </c>
      <c r="I337" s="62" t="s">
        <v>49</v>
      </c>
      <c r="J337" s="26">
        <v>779200</v>
      </c>
      <c r="K337" s="61">
        <f t="shared" si="5"/>
        <v>45412</v>
      </c>
    </row>
    <row r="338" spans="2:11" ht="15" customHeight="1">
      <c r="B338" s="42">
        <v>45322</v>
      </c>
      <c r="C338" s="50" t="s">
        <v>1491</v>
      </c>
      <c r="D338" s="25" t="s">
        <v>38</v>
      </c>
      <c r="E338" s="43"/>
      <c r="F338" s="25" t="s">
        <v>10</v>
      </c>
      <c r="G338" s="25" t="s">
        <v>54</v>
      </c>
      <c r="H338" s="46">
        <v>2311.0100000000002</v>
      </c>
      <c r="I338" s="62" t="s">
        <v>49</v>
      </c>
      <c r="J338" s="26">
        <f>4909275-4893525</f>
        <v>15750</v>
      </c>
      <c r="K338" s="61">
        <f t="shared" si="5"/>
        <v>45412</v>
      </c>
    </row>
    <row r="339" spans="2:11" ht="15" customHeight="1">
      <c r="B339" s="42">
        <v>45322</v>
      </c>
      <c r="C339" s="50" t="s">
        <v>1491</v>
      </c>
      <c r="D339" s="25" t="s">
        <v>79</v>
      </c>
      <c r="E339" s="43"/>
      <c r="F339" s="25" t="s">
        <v>10</v>
      </c>
      <c r="G339" s="25" t="s">
        <v>54</v>
      </c>
      <c r="H339" s="46">
        <v>2311.0100000000002</v>
      </c>
      <c r="I339" s="62" t="s">
        <v>49</v>
      </c>
      <c r="J339" s="26">
        <v>1165500</v>
      </c>
      <c r="K339" s="61">
        <f t="shared" si="5"/>
        <v>45412</v>
      </c>
    </row>
    <row r="340" spans="2:11" ht="15" customHeight="1">
      <c r="B340" s="42">
        <v>45308</v>
      </c>
      <c r="C340" s="50" t="s">
        <v>1488</v>
      </c>
      <c r="D340" s="25" t="s">
        <v>78</v>
      </c>
      <c r="E340" s="43"/>
      <c r="F340" s="25" t="s">
        <v>1210</v>
      </c>
      <c r="G340" s="25" t="s">
        <v>54</v>
      </c>
      <c r="H340" s="46">
        <v>2311.0100000000002</v>
      </c>
      <c r="I340" s="62" t="s">
        <v>49</v>
      </c>
      <c r="J340" s="26">
        <v>1600000</v>
      </c>
      <c r="K340" s="61">
        <f t="shared" si="5"/>
        <v>45398</v>
      </c>
    </row>
    <row r="341" spans="2:11" ht="15" customHeight="1">
      <c r="B341" s="42">
        <v>45308</v>
      </c>
      <c r="C341" s="50" t="s">
        <v>1488</v>
      </c>
      <c r="D341" s="25" t="s">
        <v>79</v>
      </c>
      <c r="E341" s="43"/>
      <c r="F341" s="25" t="s">
        <v>1210</v>
      </c>
      <c r="G341" s="25" t="s">
        <v>54</v>
      </c>
      <c r="H341" s="46">
        <v>2311.0100000000002</v>
      </c>
      <c r="I341" s="62" t="s">
        <v>49</v>
      </c>
      <c r="J341" s="26">
        <v>946978</v>
      </c>
      <c r="K341" s="61">
        <f t="shared" si="5"/>
        <v>45398</v>
      </c>
    </row>
    <row r="342" spans="2:11" ht="15" customHeight="1">
      <c r="B342" s="42">
        <v>45308</v>
      </c>
      <c r="C342" s="50" t="s">
        <v>1488</v>
      </c>
      <c r="D342" s="25" t="s">
        <v>80</v>
      </c>
      <c r="E342" s="43"/>
      <c r="F342" s="25" t="s">
        <v>1210</v>
      </c>
      <c r="G342" s="25" t="s">
        <v>54</v>
      </c>
      <c r="H342" s="46">
        <v>2311.0100000000002</v>
      </c>
      <c r="I342" s="62" t="s">
        <v>49</v>
      </c>
      <c r="J342" s="26">
        <v>4025600</v>
      </c>
      <c r="K342" s="61">
        <f t="shared" si="5"/>
        <v>45398</v>
      </c>
    </row>
    <row r="343" spans="2:11" ht="15" customHeight="1">
      <c r="B343" s="42">
        <v>45296</v>
      </c>
      <c r="C343" s="50" t="s">
        <v>1435</v>
      </c>
      <c r="D343" s="25" t="s">
        <v>1209</v>
      </c>
      <c r="E343" s="43"/>
      <c r="F343" s="25" t="s">
        <v>67</v>
      </c>
      <c r="G343" s="25" t="s">
        <v>68</v>
      </c>
      <c r="H343" s="46">
        <v>2332.0100000000002</v>
      </c>
      <c r="I343" s="62" t="s">
        <v>49</v>
      </c>
      <c r="J343" s="26">
        <v>147959</v>
      </c>
      <c r="K343" s="61">
        <f t="shared" si="5"/>
        <v>45386</v>
      </c>
    </row>
    <row r="344" spans="2:11" ht="15" customHeight="1">
      <c r="B344" s="42">
        <v>45291</v>
      </c>
      <c r="C344" s="50" t="s">
        <v>1323</v>
      </c>
      <c r="D344" s="25" t="s">
        <v>104</v>
      </c>
      <c r="E344" s="43"/>
      <c r="F344" s="25" t="s">
        <v>105</v>
      </c>
      <c r="G344" s="25" t="s">
        <v>54</v>
      </c>
      <c r="H344" s="46">
        <v>2311.0100000000002</v>
      </c>
      <c r="I344" s="62" t="s">
        <v>49</v>
      </c>
      <c r="J344" s="26">
        <v>9834</v>
      </c>
      <c r="K344" s="61">
        <f t="shared" si="5"/>
        <v>45381</v>
      </c>
    </row>
    <row r="345" spans="2:11" ht="15" customHeight="1">
      <c r="B345" s="42">
        <v>45287</v>
      </c>
      <c r="C345" s="50" t="s">
        <v>1483</v>
      </c>
      <c r="D345" s="25" t="s">
        <v>26</v>
      </c>
      <c r="E345" s="43"/>
      <c r="F345" s="25" t="s">
        <v>53</v>
      </c>
      <c r="G345" s="25" t="s">
        <v>190</v>
      </c>
      <c r="H345" s="46">
        <v>2217.0100000000002</v>
      </c>
      <c r="I345" s="62" t="s">
        <v>49</v>
      </c>
      <c r="J345" s="26">
        <f>25000-23333.33</f>
        <v>1666.6699999999983</v>
      </c>
      <c r="K345" s="61">
        <f t="shared" si="5"/>
        <v>45377</v>
      </c>
    </row>
    <row r="346" spans="2:11" ht="15" customHeight="1">
      <c r="B346" s="42">
        <v>45286</v>
      </c>
      <c r="C346" s="50" t="s">
        <v>1495</v>
      </c>
      <c r="D346" s="25" t="s">
        <v>55</v>
      </c>
      <c r="E346" s="43"/>
      <c r="F346" s="25" t="s">
        <v>56</v>
      </c>
      <c r="G346" s="25" t="s">
        <v>54</v>
      </c>
      <c r="H346" s="46">
        <v>2311.0100000000002</v>
      </c>
      <c r="I346" s="62" t="s">
        <v>49</v>
      </c>
      <c r="J346" s="26">
        <v>1511625.02</v>
      </c>
      <c r="K346" s="61">
        <f t="shared" si="5"/>
        <v>45376</v>
      </c>
    </row>
    <row r="347" spans="2:11" ht="15" customHeight="1">
      <c r="B347" s="42">
        <v>45279</v>
      </c>
      <c r="C347" s="50" t="s">
        <v>1488</v>
      </c>
      <c r="D347" s="25" t="s">
        <v>60</v>
      </c>
      <c r="E347" s="43"/>
      <c r="F347" s="25" t="s">
        <v>1210</v>
      </c>
      <c r="G347" s="25" t="s">
        <v>54</v>
      </c>
      <c r="H347" s="46">
        <v>2311.0100000000002</v>
      </c>
      <c r="I347" s="62" t="s">
        <v>49</v>
      </c>
      <c r="J347" s="26">
        <v>2590000</v>
      </c>
      <c r="K347" s="61">
        <f t="shared" si="5"/>
        <v>45369</v>
      </c>
    </row>
    <row r="348" spans="2:11" ht="15" customHeight="1">
      <c r="B348" s="42">
        <v>45279</v>
      </c>
      <c r="C348" s="50" t="s">
        <v>1488</v>
      </c>
      <c r="D348" s="25" t="s">
        <v>61</v>
      </c>
      <c r="E348" s="43"/>
      <c r="F348" s="25" t="s">
        <v>1210</v>
      </c>
      <c r="G348" s="25" t="s">
        <v>54</v>
      </c>
      <c r="H348" s="46">
        <v>2311.0100000000002</v>
      </c>
      <c r="I348" s="62" t="s">
        <v>49</v>
      </c>
      <c r="J348" s="26">
        <v>2240000</v>
      </c>
      <c r="K348" s="61">
        <f t="shared" si="5"/>
        <v>45369</v>
      </c>
    </row>
    <row r="349" spans="2:11" ht="15" customHeight="1">
      <c r="B349" s="42">
        <v>45279</v>
      </c>
      <c r="C349" s="50" t="s">
        <v>1488</v>
      </c>
      <c r="D349" s="25" t="s">
        <v>12</v>
      </c>
      <c r="E349" s="43"/>
      <c r="F349" s="25" t="s">
        <v>1210</v>
      </c>
      <c r="G349" s="25" t="s">
        <v>54</v>
      </c>
      <c r="H349" s="46">
        <v>2311.0100000000002</v>
      </c>
      <c r="I349" s="62" t="s">
        <v>49</v>
      </c>
      <c r="J349" s="26">
        <v>3520000</v>
      </c>
      <c r="K349" s="61">
        <f t="shared" si="5"/>
        <v>45369</v>
      </c>
    </row>
    <row r="350" spans="2:11" ht="15" customHeight="1">
      <c r="B350" s="42">
        <v>45279</v>
      </c>
      <c r="C350" s="50" t="s">
        <v>1488</v>
      </c>
      <c r="D350" s="25" t="s">
        <v>62</v>
      </c>
      <c r="E350" s="43"/>
      <c r="F350" s="25" t="s">
        <v>1210</v>
      </c>
      <c r="G350" s="25" t="s">
        <v>54</v>
      </c>
      <c r="H350" s="46">
        <v>2311.0100000000002</v>
      </c>
      <c r="I350" s="62" t="s">
        <v>49</v>
      </c>
      <c r="J350" s="26">
        <v>1619904</v>
      </c>
      <c r="K350" s="61">
        <f t="shared" si="5"/>
        <v>45369</v>
      </c>
    </row>
    <row r="351" spans="2:11" ht="15" customHeight="1">
      <c r="B351" s="42">
        <v>45279</v>
      </c>
      <c r="C351" s="50">
        <v>131342132</v>
      </c>
      <c r="D351" s="25" t="s">
        <v>57</v>
      </c>
      <c r="E351" s="43"/>
      <c r="F351" s="25" t="s">
        <v>58</v>
      </c>
      <c r="G351" s="25" t="s">
        <v>54</v>
      </c>
      <c r="H351" s="46">
        <v>2311.0100000000002</v>
      </c>
      <c r="I351" s="62" t="s">
        <v>49</v>
      </c>
      <c r="J351" s="26">
        <v>324000</v>
      </c>
      <c r="K351" s="61">
        <f t="shared" si="5"/>
        <v>45369</v>
      </c>
    </row>
    <row r="352" spans="2:11" ht="15" customHeight="1">
      <c r="B352" s="42">
        <v>45279</v>
      </c>
      <c r="C352" s="50">
        <v>131342132</v>
      </c>
      <c r="D352" s="25" t="s">
        <v>59</v>
      </c>
      <c r="E352" s="43"/>
      <c r="F352" s="25" t="s">
        <v>58</v>
      </c>
      <c r="G352" s="25" t="s">
        <v>54</v>
      </c>
      <c r="H352" s="46">
        <v>2311.0100000000002</v>
      </c>
      <c r="I352" s="62" t="s">
        <v>49</v>
      </c>
      <c r="J352" s="26">
        <v>4488000</v>
      </c>
      <c r="K352" s="61">
        <f t="shared" si="5"/>
        <v>45369</v>
      </c>
    </row>
    <row r="353" spans="2:11" ht="15" customHeight="1">
      <c r="B353" s="42">
        <v>45279</v>
      </c>
      <c r="C353" s="50">
        <v>131342132</v>
      </c>
      <c r="D353" s="25" t="s">
        <v>7</v>
      </c>
      <c r="E353" s="43"/>
      <c r="F353" s="25" t="s">
        <v>58</v>
      </c>
      <c r="G353" s="25" t="s">
        <v>54</v>
      </c>
      <c r="H353" s="46">
        <v>2311.0100000000002</v>
      </c>
      <c r="I353" s="62" t="s">
        <v>49</v>
      </c>
      <c r="J353" s="26">
        <v>3880324.8</v>
      </c>
      <c r="K353" s="61">
        <f t="shared" si="5"/>
        <v>45369</v>
      </c>
    </row>
    <row r="354" spans="2:11" ht="15" customHeight="1">
      <c r="B354" s="42">
        <v>45272</v>
      </c>
      <c r="C354" s="50" t="s">
        <v>1370</v>
      </c>
      <c r="D354" s="25" t="s">
        <v>65</v>
      </c>
      <c r="E354" s="43"/>
      <c r="F354" s="25" t="s">
        <v>63</v>
      </c>
      <c r="G354" s="25" t="s">
        <v>54</v>
      </c>
      <c r="H354" s="46">
        <v>2311.0100000000002</v>
      </c>
      <c r="I354" s="62" t="s">
        <v>49</v>
      </c>
      <c r="J354" s="26">
        <v>3380000</v>
      </c>
      <c r="K354" s="61">
        <f t="shared" si="5"/>
        <v>45362</v>
      </c>
    </row>
    <row r="355" spans="2:11" ht="15" customHeight="1">
      <c r="B355" s="48">
        <v>45272</v>
      </c>
      <c r="C355" s="79" t="s">
        <v>1370</v>
      </c>
      <c r="D355" s="79" t="s">
        <v>64</v>
      </c>
      <c r="E355" s="79"/>
      <c r="F355" s="79" t="s">
        <v>63</v>
      </c>
      <c r="G355" s="79" t="s">
        <v>54</v>
      </c>
      <c r="H355" s="79">
        <v>2311.0100000000002</v>
      </c>
      <c r="I355" s="79" t="s">
        <v>49</v>
      </c>
      <c r="J355" s="79">
        <v>2275000</v>
      </c>
      <c r="K355" s="61">
        <f t="shared" si="5"/>
        <v>45362</v>
      </c>
    </row>
    <row r="356" spans="2:11" ht="15" customHeight="1">
      <c r="B356" s="48">
        <v>45272</v>
      </c>
      <c r="C356" s="79" t="s">
        <v>1370</v>
      </c>
      <c r="D356" s="79" t="s">
        <v>34</v>
      </c>
      <c r="E356" s="79"/>
      <c r="F356" s="79" t="s">
        <v>63</v>
      </c>
      <c r="G356" s="79" t="s">
        <v>54</v>
      </c>
      <c r="H356" s="79">
        <v>2311.0100000000002</v>
      </c>
      <c r="I356" s="79" t="s">
        <v>49</v>
      </c>
      <c r="J356" s="79">
        <v>1950000</v>
      </c>
      <c r="K356" s="61">
        <f t="shared" si="5"/>
        <v>45362</v>
      </c>
    </row>
    <row r="357" spans="2:11" ht="15" customHeight="1">
      <c r="B357" s="42">
        <v>45265</v>
      </c>
      <c r="C357" s="50" t="s">
        <v>1435</v>
      </c>
      <c r="D357" s="25" t="s">
        <v>66</v>
      </c>
      <c r="E357" s="43"/>
      <c r="F357" s="25" t="s">
        <v>67</v>
      </c>
      <c r="G357" s="25" t="s">
        <v>68</v>
      </c>
      <c r="H357" s="46">
        <v>2217.0100000000002</v>
      </c>
      <c r="I357" s="62" t="s">
        <v>49</v>
      </c>
      <c r="J357" s="26">
        <v>261781</v>
      </c>
      <c r="K357" s="61">
        <f t="shared" si="5"/>
        <v>45355</v>
      </c>
    </row>
    <row r="358" spans="2:11" ht="15" customHeight="1">
      <c r="B358" s="42">
        <v>45265</v>
      </c>
      <c r="C358" s="50" t="s">
        <v>1435</v>
      </c>
      <c r="D358" s="25" t="s">
        <v>69</v>
      </c>
      <c r="E358" s="43"/>
      <c r="F358" s="25" t="s">
        <v>67</v>
      </c>
      <c r="G358" s="25" t="s">
        <v>68</v>
      </c>
      <c r="H358" s="46">
        <v>2217.0100000000002</v>
      </c>
      <c r="I358" s="62" t="s">
        <v>49</v>
      </c>
      <c r="J358" s="26">
        <v>147418</v>
      </c>
      <c r="K358" s="61">
        <f t="shared" si="5"/>
        <v>45355</v>
      </c>
    </row>
    <row r="359" spans="2:11" ht="15" customHeight="1">
      <c r="B359" s="42">
        <v>45264</v>
      </c>
      <c r="C359" s="50" t="s">
        <v>1404</v>
      </c>
      <c r="D359" s="25" t="s">
        <v>14</v>
      </c>
      <c r="E359" s="43"/>
      <c r="F359" s="25" t="s">
        <v>58</v>
      </c>
      <c r="G359" s="25" t="s">
        <v>54</v>
      </c>
      <c r="H359" s="46">
        <v>2311.0100000000002</v>
      </c>
      <c r="I359" s="62" t="s">
        <v>49</v>
      </c>
      <c r="J359" s="26">
        <v>2073600</v>
      </c>
      <c r="K359" s="61">
        <f t="shared" si="5"/>
        <v>45354</v>
      </c>
    </row>
    <row r="360" spans="2:11" ht="15" customHeight="1">
      <c r="B360" s="42">
        <v>45261</v>
      </c>
      <c r="C360" s="50" t="s">
        <v>1399</v>
      </c>
      <c r="D360" s="25" t="s">
        <v>70</v>
      </c>
      <c r="E360" s="43"/>
      <c r="F360" s="25" t="s">
        <v>71</v>
      </c>
      <c r="G360" s="25" t="s">
        <v>72</v>
      </c>
      <c r="H360" s="46">
        <v>2372.9899999999998</v>
      </c>
      <c r="I360" s="62" t="s">
        <v>49</v>
      </c>
      <c r="J360" s="26">
        <v>4470</v>
      </c>
      <c r="K360" s="61">
        <f t="shared" si="5"/>
        <v>45351</v>
      </c>
    </row>
    <row r="361" spans="2:11" ht="15" customHeight="1">
      <c r="B361" s="42">
        <v>45247</v>
      </c>
      <c r="C361" s="50" t="s">
        <v>1316</v>
      </c>
      <c r="D361" s="25" t="s">
        <v>80</v>
      </c>
      <c r="E361" s="43"/>
      <c r="F361" s="25" t="s">
        <v>1266</v>
      </c>
      <c r="G361" s="25" t="s">
        <v>1256</v>
      </c>
      <c r="H361" s="46">
        <v>2311.0100000000002</v>
      </c>
      <c r="I361" s="62" t="s">
        <v>49</v>
      </c>
      <c r="J361" s="26">
        <v>1820000</v>
      </c>
      <c r="K361" s="61">
        <f t="shared" si="5"/>
        <v>45337</v>
      </c>
    </row>
    <row r="362" spans="2:11" ht="15" customHeight="1">
      <c r="B362" s="42">
        <v>45247</v>
      </c>
      <c r="C362" s="50" t="s">
        <v>1404</v>
      </c>
      <c r="D362" s="25" t="s">
        <v>81</v>
      </c>
      <c r="E362" s="43"/>
      <c r="F362" s="25" t="s">
        <v>82</v>
      </c>
      <c r="G362" s="25" t="s">
        <v>54</v>
      </c>
      <c r="H362" s="46">
        <v>2311.0100000000002</v>
      </c>
      <c r="I362" s="62" t="s">
        <v>49</v>
      </c>
      <c r="J362" s="26">
        <v>720000</v>
      </c>
      <c r="K362" s="61">
        <f t="shared" si="5"/>
        <v>45337</v>
      </c>
    </row>
    <row r="363" spans="2:11" ht="15" customHeight="1">
      <c r="B363" s="42">
        <v>45247</v>
      </c>
      <c r="C363" s="50" t="s">
        <v>1404</v>
      </c>
      <c r="D363" s="25" t="s">
        <v>83</v>
      </c>
      <c r="E363" s="43"/>
      <c r="F363" s="25" t="s">
        <v>82</v>
      </c>
      <c r="G363" s="25" t="s">
        <v>54</v>
      </c>
      <c r="H363" s="46">
        <v>2311.0100000000002</v>
      </c>
      <c r="I363" s="62" t="s">
        <v>49</v>
      </c>
      <c r="J363" s="26">
        <v>5076000.08</v>
      </c>
      <c r="K363" s="61">
        <f t="shared" si="5"/>
        <v>45337</v>
      </c>
    </row>
    <row r="364" spans="2:11" ht="15" customHeight="1">
      <c r="B364" s="42">
        <v>45247</v>
      </c>
      <c r="C364" s="50" t="s">
        <v>1404</v>
      </c>
      <c r="D364" s="25" t="s">
        <v>84</v>
      </c>
      <c r="E364" s="43"/>
      <c r="F364" s="25" t="s">
        <v>82</v>
      </c>
      <c r="G364" s="25" t="s">
        <v>54</v>
      </c>
      <c r="H364" s="46">
        <v>2311.0100000000002</v>
      </c>
      <c r="I364" s="62" t="s">
        <v>49</v>
      </c>
      <c r="J364" s="26">
        <v>480000</v>
      </c>
      <c r="K364" s="61">
        <f t="shared" si="5"/>
        <v>45337</v>
      </c>
    </row>
    <row r="365" spans="2:11" ht="15" customHeight="1">
      <c r="B365" s="42">
        <v>45247</v>
      </c>
      <c r="C365" s="50" t="s">
        <v>1404</v>
      </c>
      <c r="D365" s="25" t="s">
        <v>85</v>
      </c>
      <c r="E365" s="43"/>
      <c r="F365" s="25" t="s">
        <v>58</v>
      </c>
      <c r="G365" s="25" t="s">
        <v>54</v>
      </c>
      <c r="H365" s="46">
        <v>2311.0100000000002</v>
      </c>
      <c r="I365" s="62" t="s">
        <v>49</v>
      </c>
      <c r="J365" s="26">
        <v>1101600</v>
      </c>
      <c r="K365" s="61">
        <f t="shared" si="5"/>
        <v>45337</v>
      </c>
    </row>
    <row r="366" spans="2:11" ht="15" customHeight="1">
      <c r="B366" s="42">
        <v>45238</v>
      </c>
      <c r="C366" s="50" t="s">
        <v>1312</v>
      </c>
      <c r="D366" s="25" t="s">
        <v>41</v>
      </c>
      <c r="E366" s="43"/>
      <c r="F366" s="25" t="s">
        <v>86</v>
      </c>
      <c r="G366" s="25" t="s">
        <v>190</v>
      </c>
      <c r="H366" s="46">
        <v>2217.0100000000002</v>
      </c>
      <c r="I366" s="62" t="s">
        <v>49</v>
      </c>
      <c r="J366" s="26">
        <v>140000</v>
      </c>
      <c r="K366" s="61">
        <f t="shared" si="5"/>
        <v>45328</v>
      </c>
    </row>
    <row r="367" spans="2:11" ht="15" customHeight="1">
      <c r="B367" s="42">
        <v>45237</v>
      </c>
      <c r="C367" s="50" t="s">
        <v>1435</v>
      </c>
      <c r="D367" s="25" t="s">
        <v>87</v>
      </c>
      <c r="E367" s="43"/>
      <c r="F367" s="25" t="s">
        <v>67</v>
      </c>
      <c r="G367" s="25" t="s">
        <v>68</v>
      </c>
      <c r="H367" s="46">
        <v>2217.0100000000002</v>
      </c>
      <c r="I367" s="62" t="s">
        <v>49</v>
      </c>
      <c r="J367" s="26">
        <v>256145</v>
      </c>
      <c r="K367" s="61">
        <f t="shared" si="5"/>
        <v>45327</v>
      </c>
    </row>
    <row r="368" spans="2:11" ht="15" customHeight="1">
      <c r="B368" s="42">
        <v>45237</v>
      </c>
      <c r="C368" s="50" t="s">
        <v>1435</v>
      </c>
      <c r="D368" s="25" t="s">
        <v>88</v>
      </c>
      <c r="E368" s="43"/>
      <c r="F368" s="25" t="s">
        <v>67</v>
      </c>
      <c r="G368" s="25" t="s">
        <v>68</v>
      </c>
      <c r="H368" s="46">
        <v>2217.0100000000002</v>
      </c>
      <c r="I368" s="62" t="s">
        <v>49</v>
      </c>
      <c r="J368" s="26">
        <v>144604</v>
      </c>
      <c r="K368" s="61">
        <f t="shared" si="5"/>
        <v>45327</v>
      </c>
    </row>
    <row r="369" spans="2:11" ht="15" customHeight="1">
      <c r="B369" s="42">
        <v>45231</v>
      </c>
      <c r="C369" s="50" t="s">
        <v>1399</v>
      </c>
      <c r="D369" s="25" t="s">
        <v>89</v>
      </c>
      <c r="E369" s="43"/>
      <c r="F369" s="25" t="s">
        <v>71</v>
      </c>
      <c r="G369" s="25" t="s">
        <v>72</v>
      </c>
      <c r="H369" s="46">
        <v>2285.0300000000002</v>
      </c>
      <c r="I369" s="62" t="s">
        <v>49</v>
      </c>
      <c r="J369" s="26">
        <v>4470</v>
      </c>
      <c r="K369" s="61">
        <f t="shared" si="5"/>
        <v>45321</v>
      </c>
    </row>
    <row r="370" spans="2:11" ht="15" customHeight="1">
      <c r="B370" s="42">
        <v>45231</v>
      </c>
      <c r="C370" s="50" t="s">
        <v>1399</v>
      </c>
      <c r="D370" s="25" t="s">
        <v>90</v>
      </c>
      <c r="E370" s="43"/>
      <c r="F370" s="25" t="s">
        <v>71</v>
      </c>
      <c r="G370" s="25" t="s">
        <v>72</v>
      </c>
      <c r="H370" s="46">
        <v>2285.0300000000002</v>
      </c>
      <c r="I370" s="62" t="s">
        <v>49</v>
      </c>
      <c r="J370" s="26">
        <v>4470</v>
      </c>
      <c r="K370" s="61">
        <f t="shared" si="5"/>
        <v>45321</v>
      </c>
    </row>
    <row r="371" spans="2:11" ht="15" customHeight="1">
      <c r="B371" s="42">
        <v>45226</v>
      </c>
      <c r="C371" s="50" t="s">
        <v>1404</v>
      </c>
      <c r="D371" s="25" t="s">
        <v>91</v>
      </c>
      <c r="E371" s="43"/>
      <c r="F371" s="25" t="s">
        <v>58</v>
      </c>
      <c r="G371" s="25" t="s">
        <v>54</v>
      </c>
      <c r="H371" s="46">
        <v>2311.0100000000002</v>
      </c>
      <c r="I371" s="62" t="s">
        <v>49</v>
      </c>
      <c r="J371" s="26">
        <v>1231200</v>
      </c>
      <c r="K371" s="61">
        <f t="shared" si="5"/>
        <v>45316</v>
      </c>
    </row>
    <row r="372" spans="2:11" ht="15" customHeight="1">
      <c r="B372" s="42">
        <v>45208</v>
      </c>
      <c r="C372" s="50" t="s">
        <v>1305</v>
      </c>
      <c r="D372" s="25" t="s">
        <v>92</v>
      </c>
      <c r="E372" s="43"/>
      <c r="F372" s="25" t="s">
        <v>42</v>
      </c>
      <c r="G372" s="25" t="s">
        <v>54</v>
      </c>
      <c r="H372" s="46">
        <v>2311.0100000000002</v>
      </c>
      <c r="I372" s="62" t="s">
        <v>49</v>
      </c>
      <c r="J372" s="26">
        <v>1185003.2</v>
      </c>
      <c r="K372" s="61">
        <f t="shared" si="5"/>
        <v>45298</v>
      </c>
    </row>
    <row r="373" spans="2:11" ht="15" customHeight="1">
      <c r="B373" s="42">
        <v>45208</v>
      </c>
      <c r="C373" s="50" t="s">
        <v>1305</v>
      </c>
      <c r="D373" s="25" t="s">
        <v>6</v>
      </c>
      <c r="E373" s="43"/>
      <c r="F373" s="25" t="s">
        <v>42</v>
      </c>
      <c r="G373" s="25" t="s">
        <v>54</v>
      </c>
      <c r="H373" s="46">
        <v>2311.0100000000002</v>
      </c>
      <c r="I373" s="62" t="s">
        <v>49</v>
      </c>
      <c r="J373" s="26">
        <v>1185003.2</v>
      </c>
      <c r="K373" s="61">
        <f t="shared" si="5"/>
        <v>45298</v>
      </c>
    </row>
    <row r="374" spans="2:11" ht="15" customHeight="1">
      <c r="B374" s="42">
        <v>45205</v>
      </c>
      <c r="C374" s="50" t="s">
        <v>1435</v>
      </c>
      <c r="D374" s="25" t="s">
        <v>94</v>
      </c>
      <c r="E374" s="43"/>
      <c r="F374" s="25" t="s">
        <v>67</v>
      </c>
      <c r="G374" s="25" t="s">
        <v>68</v>
      </c>
      <c r="H374" s="46">
        <v>2217.0100000000002</v>
      </c>
      <c r="I374" s="62" t="s">
        <v>49</v>
      </c>
      <c r="J374" s="26">
        <v>267002</v>
      </c>
      <c r="K374" s="61">
        <f t="shared" si="5"/>
        <v>45295</v>
      </c>
    </row>
    <row r="375" spans="2:11" ht="15" customHeight="1">
      <c r="B375" s="42">
        <v>45205</v>
      </c>
      <c r="C375" s="50" t="s">
        <v>1435</v>
      </c>
      <c r="D375" s="25" t="s">
        <v>93</v>
      </c>
      <c r="E375" s="43"/>
      <c r="F375" s="25" t="s">
        <v>67</v>
      </c>
      <c r="G375" s="25" t="s">
        <v>68</v>
      </c>
      <c r="H375" s="46">
        <v>2217.0100000000002</v>
      </c>
      <c r="I375" s="62" t="s">
        <v>49</v>
      </c>
      <c r="J375" s="26">
        <v>159002</v>
      </c>
      <c r="K375" s="61">
        <f t="shared" si="5"/>
        <v>45295</v>
      </c>
    </row>
    <row r="376" spans="2:11" ht="15" customHeight="1">
      <c r="B376" s="42">
        <v>45201</v>
      </c>
      <c r="C376" s="50" t="s">
        <v>1305</v>
      </c>
      <c r="D376" s="25" t="s">
        <v>96</v>
      </c>
      <c r="E376" s="43"/>
      <c r="F376" s="25" t="s">
        <v>42</v>
      </c>
      <c r="G376" s="25" t="s">
        <v>54</v>
      </c>
      <c r="H376" s="46">
        <v>2311.0100000000002</v>
      </c>
      <c r="I376" s="62" t="s">
        <v>49</v>
      </c>
      <c r="J376" s="26">
        <v>649997.1</v>
      </c>
      <c r="K376" s="61">
        <f t="shared" si="5"/>
        <v>45291</v>
      </c>
    </row>
    <row r="377" spans="2:11" ht="15" customHeight="1">
      <c r="B377" s="42">
        <v>45174</v>
      </c>
      <c r="C377" s="50" t="s">
        <v>1435</v>
      </c>
      <c r="D377" s="25" t="s">
        <v>98</v>
      </c>
      <c r="E377" s="43"/>
      <c r="F377" s="25" t="s">
        <v>67</v>
      </c>
      <c r="G377" s="25" t="s">
        <v>68</v>
      </c>
      <c r="H377" s="46">
        <v>2217.0100000000002</v>
      </c>
      <c r="I377" s="62" t="s">
        <v>49</v>
      </c>
      <c r="J377" s="26">
        <v>263580</v>
      </c>
      <c r="K377" s="61">
        <f t="shared" si="5"/>
        <v>45264</v>
      </c>
    </row>
    <row r="378" spans="2:11" ht="15" customHeight="1">
      <c r="B378" s="42">
        <v>45174</v>
      </c>
      <c r="C378" s="50" t="s">
        <v>1435</v>
      </c>
      <c r="D378" s="25" t="s">
        <v>97</v>
      </c>
      <c r="E378" s="43"/>
      <c r="F378" s="25" t="s">
        <v>67</v>
      </c>
      <c r="G378" s="25" t="s">
        <v>68</v>
      </c>
      <c r="H378" s="46">
        <v>2217.0100000000002</v>
      </c>
      <c r="I378" s="62" t="s">
        <v>49</v>
      </c>
      <c r="J378" s="26">
        <v>168184</v>
      </c>
      <c r="K378" s="61">
        <f t="shared" si="5"/>
        <v>45264</v>
      </c>
    </row>
    <row r="379" spans="2:11" ht="15" customHeight="1">
      <c r="B379" s="42">
        <v>45170</v>
      </c>
      <c r="C379" s="50" t="s">
        <v>1399</v>
      </c>
      <c r="D379" s="25" t="s">
        <v>99</v>
      </c>
      <c r="E379" s="43"/>
      <c r="F379" s="25" t="s">
        <v>71</v>
      </c>
      <c r="G379" s="25" t="s">
        <v>72</v>
      </c>
      <c r="H379" s="46">
        <v>2285.0300000000002</v>
      </c>
      <c r="I379" s="62" t="s">
        <v>49</v>
      </c>
      <c r="J379" s="26">
        <v>4470</v>
      </c>
      <c r="K379" s="61">
        <f t="shared" si="5"/>
        <v>45260</v>
      </c>
    </row>
    <row r="380" spans="2:11" ht="15" customHeight="1">
      <c r="B380" s="42">
        <v>45146</v>
      </c>
      <c r="C380" s="50" t="s">
        <v>1441</v>
      </c>
      <c r="D380" s="25" t="s">
        <v>32</v>
      </c>
      <c r="E380" s="43"/>
      <c r="F380" s="25" t="s">
        <v>100</v>
      </c>
      <c r="G380" s="25" t="s">
        <v>54</v>
      </c>
      <c r="H380" s="46">
        <v>2311.0100000000002</v>
      </c>
      <c r="I380" s="62" t="s">
        <v>49</v>
      </c>
      <c r="J380" s="26">
        <v>113710</v>
      </c>
      <c r="K380" s="61">
        <f t="shared" si="5"/>
        <v>45236</v>
      </c>
    </row>
    <row r="381" spans="2:11" ht="15" customHeight="1">
      <c r="B381" s="42">
        <v>45142</v>
      </c>
      <c r="C381" s="50" t="s">
        <v>1435</v>
      </c>
      <c r="D381" s="25" t="s">
        <v>101</v>
      </c>
      <c r="E381" s="43"/>
      <c r="F381" s="25" t="s">
        <v>67</v>
      </c>
      <c r="G381" s="25" t="s">
        <v>68</v>
      </c>
      <c r="H381" s="46">
        <v>2217.0100000000002</v>
      </c>
      <c r="I381" s="62" t="s">
        <v>49</v>
      </c>
      <c r="J381" s="26">
        <v>255732</v>
      </c>
      <c r="K381" s="61">
        <f t="shared" si="5"/>
        <v>45232</v>
      </c>
    </row>
    <row r="382" spans="2:11" ht="15" customHeight="1">
      <c r="B382" s="42">
        <v>45142</v>
      </c>
      <c r="C382" s="50" t="s">
        <v>1435</v>
      </c>
      <c r="D382" s="25" t="s">
        <v>102</v>
      </c>
      <c r="E382" s="43"/>
      <c r="F382" s="25" t="s">
        <v>67</v>
      </c>
      <c r="G382" s="25" t="s">
        <v>68</v>
      </c>
      <c r="H382" s="46">
        <v>2217.0100000000002</v>
      </c>
      <c r="I382" s="62" t="s">
        <v>49</v>
      </c>
      <c r="J382" s="26">
        <v>147189</v>
      </c>
      <c r="K382" s="61">
        <f t="shared" si="5"/>
        <v>45232</v>
      </c>
    </row>
    <row r="383" spans="2:11" ht="15" customHeight="1">
      <c r="B383" s="42">
        <v>45140</v>
      </c>
      <c r="C383" s="50" t="s">
        <v>1399</v>
      </c>
      <c r="D383" s="25" t="s">
        <v>103</v>
      </c>
      <c r="E383" s="43"/>
      <c r="F383" s="25" t="s">
        <v>71</v>
      </c>
      <c r="G383" s="25" t="s">
        <v>72</v>
      </c>
      <c r="H383" s="46">
        <v>2218.0100000000002</v>
      </c>
      <c r="I383" s="62" t="s">
        <v>49</v>
      </c>
      <c r="J383" s="26">
        <v>4470</v>
      </c>
      <c r="K383" s="61">
        <f t="shared" si="5"/>
        <v>45230</v>
      </c>
    </row>
    <row r="384" spans="2:11" ht="15" customHeight="1">
      <c r="B384" s="42">
        <v>45128</v>
      </c>
      <c r="C384" s="50" t="s">
        <v>1335</v>
      </c>
      <c r="D384" s="25" t="s">
        <v>106</v>
      </c>
      <c r="E384" s="43"/>
      <c r="F384" s="25" t="s">
        <v>47</v>
      </c>
      <c r="G384" s="25" t="s">
        <v>107</v>
      </c>
      <c r="H384" s="46">
        <v>2217.0100000000002</v>
      </c>
      <c r="I384" s="62" t="s">
        <v>49</v>
      </c>
      <c r="J384" s="26">
        <v>3043850.04</v>
      </c>
      <c r="K384" s="61">
        <f t="shared" si="5"/>
        <v>45218</v>
      </c>
    </row>
    <row r="385" spans="2:11" ht="15" customHeight="1">
      <c r="B385" s="42">
        <v>45111</v>
      </c>
      <c r="C385" s="50" t="s">
        <v>1435</v>
      </c>
      <c r="D385" s="25" t="s">
        <v>109</v>
      </c>
      <c r="E385" s="43"/>
      <c r="F385" s="25" t="s">
        <v>67</v>
      </c>
      <c r="G385" s="25" t="s">
        <v>68</v>
      </c>
      <c r="H385" s="46">
        <v>2217.0100000000002</v>
      </c>
      <c r="I385" s="62" t="s">
        <v>49</v>
      </c>
      <c r="J385" s="26">
        <v>258556</v>
      </c>
      <c r="K385" s="61">
        <f t="shared" si="5"/>
        <v>45201</v>
      </c>
    </row>
    <row r="386" spans="2:11" ht="15" customHeight="1">
      <c r="B386" s="42">
        <v>45111</v>
      </c>
      <c r="C386" s="50" t="s">
        <v>1435</v>
      </c>
      <c r="D386" s="25" t="s">
        <v>108</v>
      </c>
      <c r="E386" s="43"/>
      <c r="F386" s="25" t="s">
        <v>67</v>
      </c>
      <c r="G386" s="25" t="s">
        <v>68</v>
      </c>
      <c r="H386" s="46">
        <v>2217.0100000000002</v>
      </c>
      <c r="I386" s="62" t="s">
        <v>49</v>
      </c>
      <c r="J386" s="26">
        <v>149617</v>
      </c>
      <c r="K386" s="61">
        <f t="shared" si="5"/>
        <v>45201</v>
      </c>
    </row>
    <row r="387" spans="2:11" ht="15" customHeight="1">
      <c r="B387" s="42">
        <v>45091</v>
      </c>
      <c r="C387" s="50" t="s">
        <v>1317</v>
      </c>
      <c r="D387" s="25" t="s">
        <v>39</v>
      </c>
      <c r="E387" s="43"/>
      <c r="F387" s="25" t="s">
        <v>110</v>
      </c>
      <c r="G387" s="25" t="s">
        <v>54</v>
      </c>
      <c r="H387" s="46">
        <v>2311.0100000000002</v>
      </c>
      <c r="I387" s="62" t="s">
        <v>49</v>
      </c>
      <c r="J387" s="26">
        <v>8496</v>
      </c>
      <c r="K387" s="61">
        <f t="shared" si="5"/>
        <v>45181</v>
      </c>
    </row>
    <row r="388" spans="2:11" ht="15" customHeight="1">
      <c r="B388" s="42">
        <v>45083</v>
      </c>
      <c r="C388" s="50" t="s">
        <v>1435</v>
      </c>
      <c r="D388" s="25" t="s">
        <v>112</v>
      </c>
      <c r="E388" s="43"/>
      <c r="F388" s="25" t="s">
        <v>67</v>
      </c>
      <c r="G388" s="25" t="s">
        <v>68</v>
      </c>
      <c r="H388" s="46">
        <v>2217.0100000000002</v>
      </c>
      <c r="I388" s="62" t="s">
        <v>49</v>
      </c>
      <c r="J388" s="26">
        <v>256966</v>
      </c>
      <c r="K388" s="61">
        <f t="shared" si="5"/>
        <v>45173</v>
      </c>
    </row>
    <row r="389" spans="2:11" ht="15" customHeight="1">
      <c r="B389" s="42">
        <v>45083</v>
      </c>
      <c r="C389" s="50" t="s">
        <v>1435</v>
      </c>
      <c r="D389" s="25" t="s">
        <v>111</v>
      </c>
      <c r="E389" s="43"/>
      <c r="F389" s="25" t="s">
        <v>67</v>
      </c>
      <c r="G389" s="25" t="s">
        <v>68</v>
      </c>
      <c r="H389" s="46">
        <v>2217.0100000000002</v>
      </c>
      <c r="I389" s="62" t="s">
        <v>49</v>
      </c>
      <c r="J389" s="26">
        <v>180297</v>
      </c>
      <c r="K389" s="61">
        <f t="shared" si="5"/>
        <v>45173</v>
      </c>
    </row>
    <row r="390" spans="2:11" ht="15" customHeight="1">
      <c r="B390" s="42">
        <v>45082</v>
      </c>
      <c r="C390" s="50" t="s">
        <v>1474</v>
      </c>
      <c r="D390" s="25" t="s">
        <v>113</v>
      </c>
      <c r="E390" s="43"/>
      <c r="F390" s="25" t="s">
        <v>114</v>
      </c>
      <c r="G390" s="25" t="s">
        <v>54</v>
      </c>
      <c r="H390" s="46">
        <v>2311.0100000000002</v>
      </c>
      <c r="I390" s="62" t="s">
        <v>49</v>
      </c>
      <c r="J390" s="26">
        <v>43801.599999999999</v>
      </c>
      <c r="K390" s="61">
        <f t="shared" si="5"/>
        <v>45172</v>
      </c>
    </row>
    <row r="391" spans="2:11" ht="15" customHeight="1">
      <c r="B391" s="42">
        <v>45070</v>
      </c>
      <c r="C391" s="50" t="s">
        <v>1326</v>
      </c>
      <c r="D391" s="25" t="s">
        <v>115</v>
      </c>
      <c r="E391" s="43"/>
      <c r="F391" s="25" t="s">
        <v>31</v>
      </c>
      <c r="G391" s="25" t="s">
        <v>54</v>
      </c>
      <c r="H391" s="46">
        <v>2311.0100000000002</v>
      </c>
      <c r="I391" s="62" t="s">
        <v>49</v>
      </c>
      <c r="J391" s="26">
        <v>94500</v>
      </c>
      <c r="K391" s="61">
        <f t="shared" si="5"/>
        <v>45160</v>
      </c>
    </row>
    <row r="392" spans="2:11" ht="15" customHeight="1">
      <c r="B392" s="42">
        <v>45057</v>
      </c>
      <c r="C392" s="50" t="s">
        <v>1305</v>
      </c>
      <c r="D392" s="25" t="s">
        <v>20</v>
      </c>
      <c r="E392" s="43"/>
      <c r="F392" s="25" t="s">
        <v>42</v>
      </c>
      <c r="G392" s="25" t="s">
        <v>54</v>
      </c>
      <c r="H392" s="46">
        <v>2311.0100000000002</v>
      </c>
      <c r="I392" s="62" t="s">
        <v>49</v>
      </c>
      <c r="J392" s="26">
        <v>1382400</v>
      </c>
      <c r="K392" s="61">
        <f t="shared" si="5"/>
        <v>45147</v>
      </c>
    </row>
    <row r="393" spans="2:11" ht="15" customHeight="1">
      <c r="B393" s="42">
        <v>45056</v>
      </c>
      <c r="C393" s="50" t="s">
        <v>1326</v>
      </c>
      <c r="D393" s="25" t="s">
        <v>14</v>
      </c>
      <c r="E393" s="43"/>
      <c r="F393" s="25" t="s">
        <v>31</v>
      </c>
      <c r="G393" s="25" t="s">
        <v>54</v>
      </c>
      <c r="H393" s="46">
        <v>2311.0100000000002</v>
      </c>
      <c r="I393" s="62" t="s">
        <v>49</v>
      </c>
      <c r="J393" s="26">
        <v>90000</v>
      </c>
      <c r="K393" s="61">
        <f t="shared" si="5"/>
        <v>45146</v>
      </c>
    </row>
    <row r="394" spans="2:11" ht="15" customHeight="1">
      <c r="B394" s="42">
        <v>45051</v>
      </c>
      <c r="C394" s="50" t="s">
        <v>1435</v>
      </c>
      <c r="D394" s="25" t="s">
        <v>117</v>
      </c>
      <c r="E394" s="43"/>
      <c r="F394" s="25" t="s">
        <v>67</v>
      </c>
      <c r="G394" s="25" t="s">
        <v>68</v>
      </c>
      <c r="H394" s="46">
        <v>2217.0100000000002</v>
      </c>
      <c r="I394" s="62" t="s">
        <v>49</v>
      </c>
      <c r="J394" s="26">
        <v>255242</v>
      </c>
      <c r="K394" s="61">
        <f t="shared" si="5"/>
        <v>45141</v>
      </c>
    </row>
    <row r="395" spans="2:11" ht="15" customHeight="1">
      <c r="B395" s="42">
        <v>45051</v>
      </c>
      <c r="C395" s="50" t="s">
        <v>1435</v>
      </c>
      <c r="D395" s="25" t="s">
        <v>116</v>
      </c>
      <c r="E395" s="43"/>
      <c r="F395" s="25" t="s">
        <v>67</v>
      </c>
      <c r="G395" s="25" t="s">
        <v>68</v>
      </c>
      <c r="H395" s="46">
        <v>2217.0100000000002</v>
      </c>
      <c r="I395" s="62" t="s">
        <v>49</v>
      </c>
      <c r="J395" s="26">
        <v>152747</v>
      </c>
      <c r="K395" s="61">
        <f t="shared" si="5"/>
        <v>45141</v>
      </c>
    </row>
    <row r="396" spans="2:11" ht="15" customHeight="1">
      <c r="B396" s="42">
        <v>45036</v>
      </c>
      <c r="C396" s="50" t="s">
        <v>1326</v>
      </c>
      <c r="D396" s="25" t="s">
        <v>13</v>
      </c>
      <c r="E396" s="43"/>
      <c r="F396" s="25" t="s">
        <v>31</v>
      </c>
      <c r="G396" s="25" t="s">
        <v>54</v>
      </c>
      <c r="H396" s="46">
        <v>2311.0100000000002</v>
      </c>
      <c r="I396" s="62" t="s">
        <v>49</v>
      </c>
      <c r="J396" s="26">
        <v>90000</v>
      </c>
      <c r="K396" s="61">
        <f t="shared" si="5"/>
        <v>45126</v>
      </c>
    </row>
    <row r="397" spans="2:11" ht="15" customHeight="1">
      <c r="B397" s="42">
        <v>45021</v>
      </c>
      <c r="C397" s="50" t="s">
        <v>1435</v>
      </c>
      <c r="D397" s="25" t="s">
        <v>119</v>
      </c>
      <c r="E397" s="43"/>
      <c r="F397" s="25" t="s">
        <v>67</v>
      </c>
      <c r="G397" s="25" t="s">
        <v>68</v>
      </c>
      <c r="H397" s="46">
        <v>2332.0100000000002</v>
      </c>
      <c r="I397" s="62" t="s">
        <v>49</v>
      </c>
      <c r="J397" s="26">
        <v>250525</v>
      </c>
      <c r="K397" s="61">
        <f t="shared" si="5"/>
        <v>45111</v>
      </c>
    </row>
    <row r="398" spans="2:11" ht="15" customHeight="1">
      <c r="B398" s="42">
        <v>45021</v>
      </c>
      <c r="C398" s="50" t="s">
        <v>1435</v>
      </c>
      <c r="D398" s="25" t="s">
        <v>118</v>
      </c>
      <c r="E398" s="43"/>
      <c r="F398" s="25" t="s">
        <v>67</v>
      </c>
      <c r="G398" s="25" t="s">
        <v>68</v>
      </c>
      <c r="H398" s="46">
        <v>2332.0100000000002</v>
      </c>
      <c r="I398" s="62" t="s">
        <v>49</v>
      </c>
      <c r="J398" s="26">
        <v>163914</v>
      </c>
      <c r="K398" s="61">
        <f t="shared" si="5"/>
        <v>45111</v>
      </c>
    </row>
    <row r="399" spans="2:11" ht="15" customHeight="1">
      <c r="B399" s="42">
        <v>44992</v>
      </c>
      <c r="C399" s="50" t="s">
        <v>1435</v>
      </c>
      <c r="D399" s="25" t="s">
        <v>120</v>
      </c>
      <c r="E399" s="43"/>
      <c r="F399" s="25" t="s">
        <v>67</v>
      </c>
      <c r="G399" s="25" t="s">
        <v>68</v>
      </c>
      <c r="H399" s="46">
        <v>2217.0100000000002</v>
      </c>
      <c r="I399" s="62" t="s">
        <v>49</v>
      </c>
      <c r="J399" s="26">
        <v>244130</v>
      </c>
      <c r="K399" s="61">
        <f t="shared" ref="K399:K462" si="6">+B399+90</f>
        <v>45082</v>
      </c>
    </row>
    <row r="400" spans="2:11" ht="15" customHeight="1">
      <c r="B400" s="42">
        <v>44992</v>
      </c>
      <c r="C400" s="50" t="s">
        <v>1435</v>
      </c>
      <c r="D400" s="25" t="s">
        <v>121</v>
      </c>
      <c r="E400" s="43"/>
      <c r="F400" s="25" t="s">
        <v>67</v>
      </c>
      <c r="G400" s="25" t="s">
        <v>68</v>
      </c>
      <c r="H400" s="46">
        <v>2217.0100000000002</v>
      </c>
      <c r="I400" s="62" t="s">
        <v>49</v>
      </c>
      <c r="J400" s="26">
        <v>150823</v>
      </c>
      <c r="K400" s="61">
        <f t="shared" si="6"/>
        <v>45082</v>
      </c>
    </row>
    <row r="401" spans="2:11" ht="15" customHeight="1">
      <c r="B401" s="42">
        <v>44978</v>
      </c>
      <c r="C401" s="50" t="s">
        <v>1491</v>
      </c>
      <c r="D401" s="25" t="s">
        <v>75</v>
      </c>
      <c r="E401" s="43"/>
      <c r="F401" s="25" t="s">
        <v>10</v>
      </c>
      <c r="G401" s="25" t="s">
        <v>54</v>
      </c>
      <c r="H401" s="46">
        <v>2311.0100000000002</v>
      </c>
      <c r="I401" s="62" t="s">
        <v>49</v>
      </c>
      <c r="J401" s="26">
        <v>900000</v>
      </c>
      <c r="K401" s="61">
        <f t="shared" si="6"/>
        <v>45068</v>
      </c>
    </row>
    <row r="402" spans="2:11" ht="15" customHeight="1">
      <c r="B402" s="42">
        <v>44977</v>
      </c>
      <c r="C402" s="50" t="s">
        <v>1449</v>
      </c>
      <c r="D402" s="25" t="s">
        <v>80</v>
      </c>
      <c r="E402" s="43"/>
      <c r="F402" s="25" t="s">
        <v>3</v>
      </c>
      <c r="G402" s="25" t="s">
        <v>54</v>
      </c>
      <c r="H402" s="46">
        <v>2311.0100000000002</v>
      </c>
      <c r="I402" s="62" t="s">
        <v>49</v>
      </c>
      <c r="J402" s="26">
        <v>39750</v>
      </c>
      <c r="K402" s="61">
        <f t="shared" si="6"/>
        <v>45067</v>
      </c>
    </row>
    <row r="403" spans="2:11" ht="15" customHeight="1">
      <c r="B403" s="42">
        <v>44974</v>
      </c>
      <c r="C403" s="50" t="s">
        <v>1504</v>
      </c>
      <c r="D403" s="25" t="s">
        <v>122</v>
      </c>
      <c r="E403" s="43"/>
      <c r="F403" s="25" t="s">
        <v>123</v>
      </c>
      <c r="G403" s="25" t="s">
        <v>54</v>
      </c>
      <c r="H403" s="46">
        <v>2311.0100000000002</v>
      </c>
      <c r="I403" s="62" t="s">
        <v>49</v>
      </c>
      <c r="J403" s="26">
        <v>857850</v>
      </c>
      <c r="K403" s="61">
        <f t="shared" si="6"/>
        <v>45064</v>
      </c>
    </row>
    <row r="404" spans="2:11" ht="15" customHeight="1">
      <c r="B404" s="42">
        <v>44972</v>
      </c>
      <c r="C404" s="50" t="s">
        <v>1391</v>
      </c>
      <c r="D404" s="25" t="s">
        <v>37</v>
      </c>
      <c r="E404" s="43"/>
      <c r="F404" s="25" t="s">
        <v>8</v>
      </c>
      <c r="G404" s="25" t="s">
        <v>54</v>
      </c>
      <c r="H404" s="46">
        <v>2311.0100000000002</v>
      </c>
      <c r="I404" s="62" t="s">
        <v>49</v>
      </c>
      <c r="J404" s="26">
        <v>312477</v>
      </c>
      <c r="K404" s="61">
        <f t="shared" si="6"/>
        <v>45062</v>
      </c>
    </row>
    <row r="405" spans="2:11" ht="15" customHeight="1">
      <c r="B405" s="42">
        <v>44964</v>
      </c>
      <c r="C405" s="50" t="s">
        <v>1435</v>
      </c>
      <c r="D405" s="25" t="s">
        <v>125</v>
      </c>
      <c r="E405" s="43"/>
      <c r="F405" s="25" t="s">
        <v>67</v>
      </c>
      <c r="G405" s="25" t="s">
        <v>68</v>
      </c>
      <c r="H405" s="46">
        <v>2217.0100000000002</v>
      </c>
      <c r="I405" s="62" t="s">
        <v>49</v>
      </c>
      <c r="J405" s="26">
        <v>263178</v>
      </c>
      <c r="K405" s="61">
        <f t="shared" si="6"/>
        <v>45054</v>
      </c>
    </row>
    <row r="406" spans="2:11" ht="15" customHeight="1">
      <c r="B406" s="42">
        <v>44964</v>
      </c>
      <c r="C406" s="50" t="s">
        <v>1435</v>
      </c>
      <c r="D406" s="25" t="s">
        <v>124</v>
      </c>
      <c r="E406" s="43"/>
      <c r="F406" s="25" t="s">
        <v>67</v>
      </c>
      <c r="G406" s="25" t="s">
        <v>68</v>
      </c>
      <c r="H406" s="46">
        <v>2217.0100000000002</v>
      </c>
      <c r="I406" s="62" t="s">
        <v>49</v>
      </c>
      <c r="J406" s="26">
        <v>167574</v>
      </c>
      <c r="K406" s="61">
        <f t="shared" si="6"/>
        <v>45054</v>
      </c>
    </row>
    <row r="407" spans="2:11" ht="15" customHeight="1">
      <c r="B407" s="42">
        <v>44959</v>
      </c>
      <c r="C407" s="50" t="s">
        <v>1334</v>
      </c>
      <c r="D407" s="25" t="s">
        <v>4</v>
      </c>
      <c r="E407" s="43"/>
      <c r="F407" s="25" t="s">
        <v>126</v>
      </c>
      <c r="G407" s="25" t="s">
        <v>54</v>
      </c>
      <c r="H407" s="46">
        <v>2311.0100000000002</v>
      </c>
      <c r="I407" s="62" t="s">
        <v>49</v>
      </c>
      <c r="J407" s="26">
        <v>496400</v>
      </c>
      <c r="K407" s="61">
        <f t="shared" si="6"/>
        <v>45049</v>
      </c>
    </row>
    <row r="408" spans="2:11" ht="15" customHeight="1">
      <c r="B408" s="42">
        <v>44943</v>
      </c>
      <c r="C408" s="50" t="s">
        <v>1334</v>
      </c>
      <c r="D408" s="25" t="s">
        <v>17</v>
      </c>
      <c r="E408" s="43"/>
      <c r="F408" s="25" t="s">
        <v>126</v>
      </c>
      <c r="G408" s="25" t="s">
        <v>54</v>
      </c>
      <c r="H408" s="46">
        <v>2311.0100000000002</v>
      </c>
      <c r="I408" s="62" t="s">
        <v>49</v>
      </c>
      <c r="J408" s="26">
        <v>2550000</v>
      </c>
      <c r="K408" s="61">
        <f t="shared" si="6"/>
        <v>45033</v>
      </c>
    </row>
    <row r="409" spans="2:11" ht="15" customHeight="1">
      <c r="B409" s="42">
        <v>44942</v>
      </c>
      <c r="C409" s="50" t="s">
        <v>1472</v>
      </c>
      <c r="D409" s="25" t="s">
        <v>129</v>
      </c>
      <c r="E409" s="43"/>
      <c r="F409" s="25" t="s">
        <v>130</v>
      </c>
      <c r="G409" s="25" t="s">
        <v>54</v>
      </c>
      <c r="H409" s="46">
        <v>2311.0100000000002</v>
      </c>
      <c r="I409" s="62" t="s">
        <v>49</v>
      </c>
      <c r="J409" s="26">
        <v>2524500</v>
      </c>
      <c r="K409" s="61">
        <f t="shared" si="6"/>
        <v>45032</v>
      </c>
    </row>
    <row r="410" spans="2:11" ht="15" customHeight="1">
      <c r="B410" s="42">
        <v>44942</v>
      </c>
      <c r="C410" s="50" t="s">
        <v>1408</v>
      </c>
      <c r="D410" s="25" t="s">
        <v>127</v>
      </c>
      <c r="E410" s="43"/>
      <c r="F410" s="25" t="s">
        <v>128</v>
      </c>
      <c r="G410" s="25" t="s">
        <v>54</v>
      </c>
      <c r="H410" s="46">
        <v>2311.0100000000002</v>
      </c>
      <c r="I410" s="62" t="s">
        <v>49</v>
      </c>
      <c r="J410" s="26">
        <v>2257458</v>
      </c>
      <c r="K410" s="61">
        <f t="shared" si="6"/>
        <v>45032</v>
      </c>
    </row>
    <row r="411" spans="2:11" ht="15" customHeight="1">
      <c r="B411" s="42">
        <v>44932</v>
      </c>
      <c r="C411" s="50" t="s">
        <v>1435</v>
      </c>
      <c r="D411" s="25" t="s">
        <v>132</v>
      </c>
      <c r="E411" s="43"/>
      <c r="F411" s="25" t="s">
        <v>67</v>
      </c>
      <c r="G411" s="25" t="s">
        <v>68</v>
      </c>
      <c r="H411" s="46">
        <v>2217.0100000000002</v>
      </c>
      <c r="I411" s="62" t="s">
        <v>49</v>
      </c>
      <c r="J411" s="26">
        <v>262058</v>
      </c>
      <c r="K411" s="61">
        <f t="shared" si="6"/>
        <v>45022</v>
      </c>
    </row>
    <row r="412" spans="2:11" ht="15" customHeight="1">
      <c r="B412" s="42">
        <v>44932</v>
      </c>
      <c r="C412" s="50" t="s">
        <v>1435</v>
      </c>
      <c r="D412" s="25" t="s">
        <v>131</v>
      </c>
      <c r="E412" s="43"/>
      <c r="F412" s="25" t="s">
        <v>67</v>
      </c>
      <c r="G412" s="25" t="s">
        <v>68</v>
      </c>
      <c r="H412" s="46">
        <v>2217.0100000000002</v>
      </c>
      <c r="I412" s="62" t="s">
        <v>49</v>
      </c>
      <c r="J412" s="26">
        <v>161769</v>
      </c>
      <c r="K412" s="61">
        <f t="shared" si="6"/>
        <v>45022</v>
      </c>
    </row>
    <row r="413" spans="2:11" ht="15" customHeight="1">
      <c r="B413" s="42">
        <v>44924</v>
      </c>
      <c r="C413" s="50" t="s">
        <v>1375</v>
      </c>
      <c r="D413" s="25" t="s">
        <v>60</v>
      </c>
      <c r="E413" s="43"/>
      <c r="F413" s="25" t="s">
        <v>48</v>
      </c>
      <c r="G413" s="25" t="s">
        <v>54</v>
      </c>
      <c r="H413" s="46">
        <v>2311.0100000000002</v>
      </c>
      <c r="I413" s="62" t="s">
        <v>49</v>
      </c>
      <c r="J413" s="26">
        <v>402800</v>
      </c>
      <c r="K413" s="61">
        <f t="shared" si="6"/>
        <v>45014</v>
      </c>
    </row>
    <row r="414" spans="2:11" ht="15" customHeight="1">
      <c r="B414" s="42">
        <v>44908</v>
      </c>
      <c r="C414" s="50" t="s">
        <v>1297</v>
      </c>
      <c r="D414" s="25" t="s">
        <v>0</v>
      </c>
      <c r="E414" s="43"/>
      <c r="F414" s="25" t="s">
        <v>133</v>
      </c>
      <c r="G414" s="25" t="s">
        <v>54</v>
      </c>
      <c r="H414" s="46">
        <v>2311.0100000000002</v>
      </c>
      <c r="I414" s="62" t="s">
        <v>49</v>
      </c>
      <c r="J414" s="26">
        <v>200000</v>
      </c>
      <c r="K414" s="61">
        <f t="shared" si="6"/>
        <v>44998</v>
      </c>
    </row>
    <row r="415" spans="2:11" ht="15" customHeight="1">
      <c r="B415" s="42">
        <v>44901</v>
      </c>
      <c r="C415" s="50" t="s">
        <v>1435</v>
      </c>
      <c r="D415" s="25" t="s">
        <v>134</v>
      </c>
      <c r="E415" s="43"/>
      <c r="F415" s="25" t="s">
        <v>67</v>
      </c>
      <c r="G415" s="25" t="s">
        <v>68</v>
      </c>
      <c r="H415" s="46">
        <v>2217.0100000000002</v>
      </c>
      <c r="I415" s="62" t="s">
        <v>49</v>
      </c>
      <c r="J415" s="26">
        <v>256811</v>
      </c>
      <c r="K415" s="61">
        <f t="shared" si="6"/>
        <v>44991</v>
      </c>
    </row>
    <row r="416" spans="2:11" ht="15" customHeight="1">
      <c r="B416" s="42">
        <v>44901</v>
      </c>
      <c r="C416" s="50" t="s">
        <v>1435</v>
      </c>
      <c r="D416" s="25" t="s">
        <v>135</v>
      </c>
      <c r="E416" s="43"/>
      <c r="F416" s="25" t="s">
        <v>67</v>
      </c>
      <c r="G416" s="25" t="s">
        <v>68</v>
      </c>
      <c r="H416" s="46">
        <v>2217.0100000000002</v>
      </c>
      <c r="I416" s="62" t="s">
        <v>49</v>
      </c>
      <c r="J416" s="26">
        <v>166041</v>
      </c>
      <c r="K416" s="61">
        <f t="shared" si="6"/>
        <v>44991</v>
      </c>
    </row>
    <row r="417" spans="2:11" ht="15" customHeight="1">
      <c r="B417" s="42">
        <v>44869</v>
      </c>
      <c r="C417" s="50" t="s">
        <v>1435</v>
      </c>
      <c r="D417" s="25" t="s">
        <v>137</v>
      </c>
      <c r="E417" s="43"/>
      <c r="F417" s="25" t="s">
        <v>67</v>
      </c>
      <c r="G417" s="25" t="s">
        <v>68</v>
      </c>
      <c r="H417" s="46">
        <v>2217.0100000000002</v>
      </c>
      <c r="I417" s="62" t="s">
        <v>49</v>
      </c>
      <c r="J417" s="26">
        <v>247377</v>
      </c>
      <c r="K417" s="61">
        <f t="shared" si="6"/>
        <v>44959</v>
      </c>
    </row>
    <row r="418" spans="2:11" ht="15" customHeight="1">
      <c r="B418" s="42">
        <v>44869</v>
      </c>
      <c r="C418" s="50" t="s">
        <v>1435</v>
      </c>
      <c r="D418" s="25" t="s">
        <v>136</v>
      </c>
      <c r="E418" s="43"/>
      <c r="F418" s="25" t="s">
        <v>67</v>
      </c>
      <c r="G418" s="25" t="s">
        <v>68</v>
      </c>
      <c r="H418" s="46">
        <v>2217.0100000000002</v>
      </c>
      <c r="I418" s="62" t="s">
        <v>49</v>
      </c>
      <c r="J418" s="26">
        <v>148771</v>
      </c>
      <c r="K418" s="61">
        <f t="shared" si="6"/>
        <v>44959</v>
      </c>
    </row>
    <row r="419" spans="2:11" ht="15" customHeight="1">
      <c r="B419" s="42">
        <v>44868</v>
      </c>
      <c r="C419" s="50" t="s">
        <v>1314</v>
      </c>
      <c r="D419" s="25" t="s">
        <v>35</v>
      </c>
      <c r="E419" s="43"/>
      <c r="F419" s="25" t="s">
        <v>138</v>
      </c>
      <c r="G419" s="25" t="s">
        <v>54</v>
      </c>
      <c r="H419" s="46">
        <v>2311.0100000000002</v>
      </c>
      <c r="I419" s="62" t="s">
        <v>49</v>
      </c>
      <c r="J419" s="26">
        <v>47200</v>
      </c>
      <c r="K419" s="61">
        <f t="shared" si="6"/>
        <v>44958</v>
      </c>
    </row>
    <row r="420" spans="2:11" ht="15" customHeight="1">
      <c r="B420" s="42">
        <v>44866</v>
      </c>
      <c r="C420" s="50" t="s">
        <v>1491</v>
      </c>
      <c r="D420" s="25" t="s">
        <v>37</v>
      </c>
      <c r="E420" s="43"/>
      <c r="F420" s="25" t="s">
        <v>10</v>
      </c>
      <c r="G420" s="25" t="s">
        <v>54</v>
      </c>
      <c r="H420" s="46">
        <v>2311.0100000000002</v>
      </c>
      <c r="I420" s="62" t="s">
        <v>49</v>
      </c>
      <c r="J420" s="26">
        <f>2079000-1386000</f>
        <v>693000</v>
      </c>
      <c r="K420" s="61">
        <f t="shared" si="6"/>
        <v>44956</v>
      </c>
    </row>
    <row r="421" spans="2:11" ht="15" customHeight="1">
      <c r="B421" s="42">
        <v>44866</v>
      </c>
      <c r="C421" s="50" t="s">
        <v>1487</v>
      </c>
      <c r="D421" s="25" t="s">
        <v>139</v>
      </c>
      <c r="E421" s="43"/>
      <c r="F421" s="25" t="s">
        <v>36</v>
      </c>
      <c r="G421" s="25" t="s">
        <v>68</v>
      </c>
      <c r="H421" s="46">
        <v>2217.0100000000002</v>
      </c>
      <c r="I421" s="62" t="s">
        <v>49</v>
      </c>
      <c r="J421" s="26">
        <v>29981.95</v>
      </c>
      <c r="K421" s="61">
        <f t="shared" si="6"/>
        <v>44956</v>
      </c>
    </row>
    <row r="422" spans="2:11" ht="15" customHeight="1">
      <c r="B422" s="42">
        <v>44838</v>
      </c>
      <c r="C422" s="50" t="s">
        <v>1435</v>
      </c>
      <c r="D422" s="25" t="s">
        <v>141</v>
      </c>
      <c r="E422" s="43"/>
      <c r="F422" s="25" t="s">
        <v>67</v>
      </c>
      <c r="G422" s="25" t="s">
        <v>68</v>
      </c>
      <c r="H422" s="46">
        <v>2217.0100000000002</v>
      </c>
      <c r="I422" s="62" t="s">
        <v>49</v>
      </c>
      <c r="J422" s="26">
        <v>248158</v>
      </c>
      <c r="K422" s="61">
        <f t="shared" si="6"/>
        <v>44928</v>
      </c>
    </row>
    <row r="423" spans="2:11" ht="15" customHeight="1">
      <c r="B423" s="42">
        <v>44838</v>
      </c>
      <c r="C423" s="50" t="s">
        <v>1435</v>
      </c>
      <c r="D423" s="25" t="s">
        <v>140</v>
      </c>
      <c r="E423" s="43"/>
      <c r="F423" s="25" t="s">
        <v>67</v>
      </c>
      <c r="G423" s="25" t="s">
        <v>68</v>
      </c>
      <c r="H423" s="46">
        <v>2217.0100000000002</v>
      </c>
      <c r="I423" s="62" t="s">
        <v>49</v>
      </c>
      <c r="J423" s="26">
        <v>150120</v>
      </c>
      <c r="K423" s="61">
        <f t="shared" si="6"/>
        <v>44928</v>
      </c>
    </row>
    <row r="424" spans="2:11" ht="15" customHeight="1">
      <c r="B424" s="42">
        <v>44813</v>
      </c>
      <c r="C424" s="50" t="s">
        <v>1389</v>
      </c>
      <c r="D424" s="25" t="s">
        <v>35</v>
      </c>
      <c r="E424" s="43"/>
      <c r="F424" s="25" t="s">
        <v>19</v>
      </c>
      <c r="G424" s="25" t="s">
        <v>143</v>
      </c>
      <c r="H424" s="46">
        <v>2311.0100000000002</v>
      </c>
      <c r="I424" s="62" t="s">
        <v>49</v>
      </c>
      <c r="J424" s="26">
        <v>225000</v>
      </c>
      <c r="K424" s="61">
        <f t="shared" si="6"/>
        <v>44903</v>
      </c>
    </row>
    <row r="425" spans="2:11" ht="15" customHeight="1">
      <c r="B425" s="42">
        <v>44813</v>
      </c>
      <c r="C425" s="50" t="s">
        <v>1389</v>
      </c>
      <c r="D425" s="25" t="s">
        <v>142</v>
      </c>
      <c r="E425" s="43"/>
      <c r="F425" s="25" t="s">
        <v>19</v>
      </c>
      <c r="G425" s="25" t="s">
        <v>143</v>
      </c>
      <c r="H425" s="46">
        <v>2311.0100000000002</v>
      </c>
      <c r="I425" s="62" t="s">
        <v>49</v>
      </c>
      <c r="J425" s="26">
        <v>135000</v>
      </c>
      <c r="K425" s="61">
        <f t="shared" si="6"/>
        <v>44903</v>
      </c>
    </row>
    <row r="426" spans="2:11" ht="15" customHeight="1">
      <c r="B426" s="42">
        <v>44811</v>
      </c>
      <c r="C426" s="50" t="s">
        <v>1415</v>
      </c>
      <c r="D426" s="25" t="s">
        <v>144</v>
      </c>
      <c r="E426" s="43"/>
      <c r="F426" s="25" t="s">
        <v>23</v>
      </c>
      <c r="G426" s="25" t="s">
        <v>54</v>
      </c>
      <c r="H426" s="46">
        <v>2311.0100000000002</v>
      </c>
      <c r="I426" s="62" t="s">
        <v>49</v>
      </c>
      <c r="J426" s="26">
        <f>3460</f>
        <v>3460</v>
      </c>
      <c r="K426" s="61">
        <f t="shared" si="6"/>
        <v>44901</v>
      </c>
    </row>
    <row r="427" spans="2:11" ht="15" customHeight="1">
      <c r="B427" s="42">
        <v>44810</v>
      </c>
      <c r="C427" s="50" t="s">
        <v>1435</v>
      </c>
      <c r="D427" s="25" t="s">
        <v>146</v>
      </c>
      <c r="E427" s="43"/>
      <c r="F427" s="25" t="s">
        <v>67</v>
      </c>
      <c r="G427" s="25" t="s">
        <v>68</v>
      </c>
      <c r="H427" s="46">
        <v>2272.06</v>
      </c>
      <c r="I427" s="62" t="s">
        <v>49</v>
      </c>
      <c r="J427" s="26">
        <v>237167</v>
      </c>
      <c r="K427" s="61">
        <f t="shared" si="6"/>
        <v>44900</v>
      </c>
    </row>
    <row r="428" spans="2:11" ht="15" customHeight="1">
      <c r="B428" s="42">
        <v>44810</v>
      </c>
      <c r="C428" s="50" t="s">
        <v>1435</v>
      </c>
      <c r="D428" s="25" t="s">
        <v>145</v>
      </c>
      <c r="E428" s="43"/>
      <c r="F428" s="25" t="s">
        <v>67</v>
      </c>
      <c r="G428" s="25" t="s">
        <v>68</v>
      </c>
      <c r="H428" s="46">
        <v>2272.06</v>
      </c>
      <c r="I428" s="62" t="s">
        <v>49</v>
      </c>
      <c r="J428" s="26">
        <v>177110</v>
      </c>
      <c r="K428" s="61">
        <f t="shared" si="6"/>
        <v>44900</v>
      </c>
    </row>
    <row r="429" spans="2:11" ht="15" customHeight="1">
      <c r="B429" s="42">
        <v>44809</v>
      </c>
      <c r="C429" s="50" t="s">
        <v>1305</v>
      </c>
      <c r="D429" s="25" t="s">
        <v>147</v>
      </c>
      <c r="E429" s="43"/>
      <c r="F429" s="25" t="s">
        <v>42</v>
      </c>
      <c r="G429" s="25" t="s">
        <v>54</v>
      </c>
      <c r="H429" s="46">
        <v>2311.0100000000002</v>
      </c>
      <c r="I429" s="62" t="s">
        <v>49</v>
      </c>
      <c r="J429" s="26">
        <v>585000</v>
      </c>
      <c r="K429" s="61">
        <f t="shared" si="6"/>
        <v>44899</v>
      </c>
    </row>
    <row r="430" spans="2:11" ht="15" customHeight="1">
      <c r="B430" s="42">
        <v>44804</v>
      </c>
      <c r="C430" s="50" t="s">
        <v>1291</v>
      </c>
      <c r="D430" s="25" t="s">
        <v>148</v>
      </c>
      <c r="E430" s="43"/>
      <c r="F430" s="25" t="s">
        <v>149</v>
      </c>
      <c r="G430" s="25" t="s">
        <v>150</v>
      </c>
      <c r="H430" s="46">
        <v>2395.0100000000002</v>
      </c>
      <c r="I430" s="62" t="s">
        <v>49</v>
      </c>
      <c r="J430" s="26">
        <v>97350</v>
      </c>
      <c r="K430" s="61">
        <f t="shared" si="6"/>
        <v>44894</v>
      </c>
    </row>
    <row r="431" spans="2:11" ht="15" customHeight="1">
      <c r="B431" s="42">
        <v>44778</v>
      </c>
      <c r="C431" s="50" t="s">
        <v>1435</v>
      </c>
      <c r="D431" s="25" t="s">
        <v>151</v>
      </c>
      <c r="E431" s="43"/>
      <c r="F431" s="25" t="s">
        <v>152</v>
      </c>
      <c r="G431" s="25" t="s">
        <v>68</v>
      </c>
      <c r="H431" s="46">
        <v>2217.0100000000002</v>
      </c>
      <c r="I431" s="62" t="s">
        <v>49</v>
      </c>
      <c r="J431" s="26">
        <v>240683</v>
      </c>
      <c r="K431" s="61">
        <f t="shared" si="6"/>
        <v>44868</v>
      </c>
    </row>
    <row r="432" spans="2:11" ht="15" customHeight="1">
      <c r="B432" s="42">
        <v>44778</v>
      </c>
      <c r="C432" s="50" t="s">
        <v>1435</v>
      </c>
      <c r="D432" s="25" t="s">
        <v>153</v>
      </c>
      <c r="E432" s="43"/>
      <c r="F432" s="25" t="s">
        <v>152</v>
      </c>
      <c r="G432" s="25" t="s">
        <v>68</v>
      </c>
      <c r="H432" s="46">
        <v>2217.0100000000002</v>
      </c>
      <c r="I432" s="62" t="s">
        <v>49</v>
      </c>
      <c r="J432" s="26">
        <v>203320</v>
      </c>
      <c r="K432" s="61">
        <f t="shared" si="6"/>
        <v>44868</v>
      </c>
    </row>
    <row r="433" spans="2:11" ht="15" customHeight="1">
      <c r="B433" s="42">
        <v>44753</v>
      </c>
      <c r="C433" s="50" t="s">
        <v>1403</v>
      </c>
      <c r="D433" s="25" t="s">
        <v>154</v>
      </c>
      <c r="E433" s="43"/>
      <c r="F433" s="25" t="s">
        <v>155</v>
      </c>
      <c r="G433" s="25" t="s">
        <v>72</v>
      </c>
      <c r="H433" s="46">
        <v>2285.0300000000002</v>
      </c>
      <c r="I433" s="62" t="s">
        <v>49</v>
      </c>
      <c r="J433" s="26">
        <v>38988</v>
      </c>
      <c r="K433" s="61">
        <f t="shared" si="6"/>
        <v>44843</v>
      </c>
    </row>
    <row r="434" spans="2:11" ht="15" customHeight="1">
      <c r="B434" s="42">
        <v>44753</v>
      </c>
      <c r="C434" s="50" t="s">
        <v>1403</v>
      </c>
      <c r="D434" s="25" t="s">
        <v>156</v>
      </c>
      <c r="E434" s="43"/>
      <c r="F434" s="25" t="s">
        <v>155</v>
      </c>
      <c r="G434" s="25" t="s">
        <v>72</v>
      </c>
      <c r="H434" s="46">
        <v>2285.0300000000002</v>
      </c>
      <c r="I434" s="62" t="s">
        <v>49</v>
      </c>
      <c r="J434" s="26">
        <v>38988</v>
      </c>
      <c r="K434" s="61">
        <f t="shared" si="6"/>
        <v>44843</v>
      </c>
    </row>
    <row r="435" spans="2:11" ht="15" customHeight="1">
      <c r="B435" s="42">
        <v>44749</v>
      </c>
      <c r="C435" s="50" t="s">
        <v>1313</v>
      </c>
      <c r="D435" s="25" t="s">
        <v>142</v>
      </c>
      <c r="E435" s="43"/>
      <c r="F435" s="25" t="s">
        <v>157</v>
      </c>
      <c r="G435" s="25" t="s">
        <v>54</v>
      </c>
      <c r="H435" s="46">
        <v>2311.0100000000002</v>
      </c>
      <c r="I435" s="62" t="s">
        <v>49</v>
      </c>
      <c r="J435" s="26">
        <v>98700</v>
      </c>
      <c r="K435" s="61">
        <f t="shared" si="6"/>
        <v>44839</v>
      </c>
    </row>
    <row r="436" spans="2:11" ht="15" customHeight="1">
      <c r="B436" s="42">
        <v>44747</v>
      </c>
      <c r="C436" s="50" t="s">
        <v>1435</v>
      </c>
      <c r="D436" s="25" t="s">
        <v>159</v>
      </c>
      <c r="E436" s="43"/>
      <c r="F436" s="25" t="s">
        <v>67</v>
      </c>
      <c r="G436" s="25" t="s">
        <v>68</v>
      </c>
      <c r="H436" s="46">
        <v>2272.06</v>
      </c>
      <c r="I436" s="62" t="s">
        <v>49</v>
      </c>
      <c r="J436" s="26">
        <v>239353</v>
      </c>
      <c r="K436" s="61">
        <f t="shared" si="6"/>
        <v>44837</v>
      </c>
    </row>
    <row r="437" spans="2:11" ht="15" customHeight="1">
      <c r="B437" s="42">
        <v>44747</v>
      </c>
      <c r="C437" s="50" t="s">
        <v>1435</v>
      </c>
      <c r="D437" s="25" t="s">
        <v>158</v>
      </c>
      <c r="E437" s="43"/>
      <c r="F437" s="25" t="s">
        <v>67</v>
      </c>
      <c r="G437" s="25" t="s">
        <v>68</v>
      </c>
      <c r="H437" s="46">
        <v>2272.06</v>
      </c>
      <c r="I437" s="62" t="s">
        <v>49</v>
      </c>
      <c r="J437" s="26">
        <v>209142</v>
      </c>
      <c r="K437" s="61">
        <f t="shared" si="6"/>
        <v>44837</v>
      </c>
    </row>
    <row r="438" spans="2:11" ht="15" customHeight="1">
      <c r="B438" s="42">
        <v>44713</v>
      </c>
      <c r="C438" s="50" t="s">
        <v>1359</v>
      </c>
      <c r="D438" s="25" t="s">
        <v>160</v>
      </c>
      <c r="E438" s="43"/>
      <c r="F438" s="25" t="s">
        <v>161</v>
      </c>
      <c r="G438" s="25" t="s">
        <v>150</v>
      </c>
      <c r="H438" s="46">
        <v>2217.0100000000002</v>
      </c>
      <c r="I438" s="62" t="s">
        <v>49</v>
      </c>
      <c r="J438" s="26">
        <v>42480</v>
      </c>
      <c r="K438" s="61">
        <f t="shared" si="6"/>
        <v>44803</v>
      </c>
    </row>
    <row r="439" spans="2:11" ht="15" customHeight="1">
      <c r="B439" s="42">
        <v>44701</v>
      </c>
      <c r="C439" s="50" t="s">
        <v>1335</v>
      </c>
      <c r="D439" s="25" t="s">
        <v>163</v>
      </c>
      <c r="E439" s="43"/>
      <c r="F439" s="25" t="s">
        <v>47</v>
      </c>
      <c r="G439" s="25" t="s">
        <v>107</v>
      </c>
      <c r="H439" s="46">
        <v>2217.0100000000002</v>
      </c>
      <c r="I439" s="62" t="s">
        <v>49</v>
      </c>
      <c r="J439" s="26">
        <v>26714.880000000001</v>
      </c>
      <c r="K439" s="61">
        <f t="shared" si="6"/>
        <v>44791</v>
      </c>
    </row>
    <row r="440" spans="2:11" ht="15" customHeight="1">
      <c r="B440" s="42">
        <v>44687</v>
      </c>
      <c r="C440" s="50" t="s">
        <v>1435</v>
      </c>
      <c r="D440" s="25" t="s">
        <v>165</v>
      </c>
      <c r="E440" s="43"/>
      <c r="F440" s="25" t="s">
        <v>67</v>
      </c>
      <c r="G440" s="25" t="s">
        <v>68</v>
      </c>
      <c r="H440" s="46">
        <v>2272.06</v>
      </c>
      <c r="I440" s="62" t="s">
        <v>49</v>
      </c>
      <c r="J440" s="26">
        <v>239696</v>
      </c>
      <c r="K440" s="61">
        <f t="shared" si="6"/>
        <v>44777</v>
      </c>
    </row>
    <row r="441" spans="2:11" ht="15" customHeight="1">
      <c r="B441" s="42">
        <v>44687</v>
      </c>
      <c r="C441" s="50" t="s">
        <v>1435</v>
      </c>
      <c r="D441" s="25" t="s">
        <v>164</v>
      </c>
      <c r="E441" s="43"/>
      <c r="F441" s="25" t="s">
        <v>67</v>
      </c>
      <c r="G441" s="25" t="s">
        <v>68</v>
      </c>
      <c r="H441" s="46">
        <v>2272.06</v>
      </c>
      <c r="I441" s="62" t="s">
        <v>49</v>
      </c>
      <c r="J441" s="26">
        <v>186321</v>
      </c>
      <c r="K441" s="61">
        <f t="shared" si="6"/>
        <v>44777</v>
      </c>
    </row>
    <row r="442" spans="2:11" ht="15" customHeight="1">
      <c r="B442" s="42">
        <v>44671</v>
      </c>
      <c r="C442" s="50" t="s">
        <v>1470</v>
      </c>
      <c r="D442" s="25" t="s">
        <v>25</v>
      </c>
      <c r="E442" s="43"/>
      <c r="F442" s="25" t="s">
        <v>33</v>
      </c>
      <c r="G442" s="25" t="s">
        <v>143</v>
      </c>
      <c r="H442" s="46">
        <v>2311.0100000000002</v>
      </c>
      <c r="I442" s="62" t="s">
        <v>49</v>
      </c>
      <c r="J442" s="26">
        <v>129560</v>
      </c>
      <c r="K442" s="61">
        <f t="shared" si="6"/>
        <v>44761</v>
      </c>
    </row>
    <row r="443" spans="2:11" ht="15" customHeight="1">
      <c r="B443" s="42">
        <v>44651</v>
      </c>
      <c r="C443" s="50" t="s">
        <v>1335</v>
      </c>
      <c r="D443" s="25" t="s">
        <v>166</v>
      </c>
      <c r="E443" s="43"/>
      <c r="F443" s="25" t="s">
        <v>47</v>
      </c>
      <c r="G443" s="25" t="s">
        <v>107</v>
      </c>
      <c r="H443" s="46">
        <v>2217.0100000000002</v>
      </c>
      <c r="I443" s="62" t="s">
        <v>49</v>
      </c>
      <c r="J443" s="26">
        <v>604733.30000000005</v>
      </c>
      <c r="K443" s="61">
        <f t="shared" si="6"/>
        <v>44741</v>
      </c>
    </row>
    <row r="444" spans="2:11" ht="15" customHeight="1">
      <c r="B444" s="42">
        <v>44624</v>
      </c>
      <c r="C444" s="50" t="s">
        <v>1435</v>
      </c>
      <c r="D444" s="25" t="s">
        <v>167</v>
      </c>
      <c r="E444" s="43"/>
      <c r="F444" s="25" t="s">
        <v>67</v>
      </c>
      <c r="G444" s="25" t="s">
        <v>68</v>
      </c>
      <c r="H444" s="46">
        <v>2272.06</v>
      </c>
      <c r="I444" s="62" t="s">
        <v>49</v>
      </c>
      <c r="J444" s="26">
        <v>230500</v>
      </c>
      <c r="K444" s="61">
        <f t="shared" si="6"/>
        <v>44714</v>
      </c>
    </row>
    <row r="445" spans="2:11" ht="15" customHeight="1">
      <c r="B445" s="42">
        <v>44624</v>
      </c>
      <c r="C445" s="50" t="s">
        <v>1435</v>
      </c>
      <c r="D445" s="25" t="s">
        <v>168</v>
      </c>
      <c r="E445" s="43"/>
      <c r="F445" s="25" t="s">
        <v>67</v>
      </c>
      <c r="G445" s="25" t="s">
        <v>68</v>
      </c>
      <c r="H445" s="46">
        <v>2272.06</v>
      </c>
      <c r="I445" s="62" t="s">
        <v>49</v>
      </c>
      <c r="J445" s="26">
        <v>162832</v>
      </c>
      <c r="K445" s="61">
        <f t="shared" si="6"/>
        <v>44714</v>
      </c>
    </row>
    <row r="446" spans="2:11" ht="15" customHeight="1">
      <c r="B446" s="42">
        <v>44607</v>
      </c>
      <c r="C446" s="50" t="s">
        <v>1348</v>
      </c>
      <c r="D446" s="25" t="s">
        <v>169</v>
      </c>
      <c r="E446" s="43"/>
      <c r="F446" s="25" t="s">
        <v>170</v>
      </c>
      <c r="G446" s="25" t="s">
        <v>143</v>
      </c>
      <c r="H446" s="46">
        <v>2311.0100000000002</v>
      </c>
      <c r="I446" s="62" t="s">
        <v>49</v>
      </c>
      <c r="J446" s="26">
        <v>472000</v>
      </c>
      <c r="K446" s="61">
        <f t="shared" si="6"/>
        <v>44697</v>
      </c>
    </row>
    <row r="447" spans="2:11" ht="15" customHeight="1">
      <c r="B447" s="42">
        <v>44596</v>
      </c>
      <c r="C447" s="50" t="s">
        <v>1435</v>
      </c>
      <c r="D447" s="25" t="s">
        <v>172</v>
      </c>
      <c r="E447" s="43"/>
      <c r="F447" s="25" t="s">
        <v>67</v>
      </c>
      <c r="G447" s="25" t="s">
        <v>68</v>
      </c>
      <c r="H447" s="46">
        <v>2272.06</v>
      </c>
      <c r="I447" s="62" t="s">
        <v>49</v>
      </c>
      <c r="J447" s="26">
        <v>237965</v>
      </c>
      <c r="K447" s="61">
        <f t="shared" si="6"/>
        <v>44686</v>
      </c>
    </row>
    <row r="448" spans="2:11" ht="15" customHeight="1">
      <c r="B448" s="42">
        <v>44596</v>
      </c>
      <c r="C448" s="50" t="s">
        <v>1435</v>
      </c>
      <c r="D448" s="25" t="s">
        <v>171</v>
      </c>
      <c r="E448" s="43"/>
      <c r="F448" s="25" t="s">
        <v>67</v>
      </c>
      <c r="G448" s="25" t="s">
        <v>68</v>
      </c>
      <c r="H448" s="46">
        <v>2272.06</v>
      </c>
      <c r="I448" s="62" t="s">
        <v>49</v>
      </c>
      <c r="J448" s="26">
        <v>149310</v>
      </c>
      <c r="K448" s="61">
        <f t="shared" si="6"/>
        <v>44686</v>
      </c>
    </row>
    <row r="449" spans="2:11" ht="15" customHeight="1">
      <c r="B449" s="42">
        <v>44591</v>
      </c>
      <c r="C449" s="50" t="s">
        <v>1447</v>
      </c>
      <c r="D449" s="25" t="s">
        <v>173</v>
      </c>
      <c r="E449" s="43"/>
      <c r="F449" s="25" t="s">
        <v>174</v>
      </c>
      <c r="G449" s="25" t="s">
        <v>143</v>
      </c>
      <c r="H449" s="46">
        <v>2311.0100000000002</v>
      </c>
      <c r="I449" s="62" t="s">
        <v>49</v>
      </c>
      <c r="J449" s="26">
        <v>671500</v>
      </c>
      <c r="K449" s="61">
        <f t="shared" si="6"/>
        <v>44681</v>
      </c>
    </row>
    <row r="450" spans="2:11" ht="15" customHeight="1">
      <c r="B450" s="42">
        <v>44589</v>
      </c>
      <c r="C450" s="50" t="s">
        <v>1478</v>
      </c>
      <c r="D450" s="25" t="s">
        <v>15</v>
      </c>
      <c r="E450" s="43"/>
      <c r="F450" s="25" t="s">
        <v>175</v>
      </c>
      <c r="G450" s="25" t="s">
        <v>143</v>
      </c>
      <c r="H450" s="46">
        <v>2311.0100000000002</v>
      </c>
      <c r="I450" s="62" t="s">
        <v>49</v>
      </c>
      <c r="J450" s="26">
        <v>56448.9</v>
      </c>
      <c r="K450" s="61">
        <f t="shared" si="6"/>
        <v>44679</v>
      </c>
    </row>
    <row r="451" spans="2:11" ht="15" customHeight="1">
      <c r="B451" s="42">
        <v>44589</v>
      </c>
      <c r="C451" s="50" t="s">
        <v>1427</v>
      </c>
      <c r="D451" s="25" t="s">
        <v>178</v>
      </c>
      <c r="E451" s="43"/>
      <c r="F451" s="25" t="s">
        <v>177</v>
      </c>
      <c r="G451" s="25" t="s">
        <v>143</v>
      </c>
      <c r="H451" s="46">
        <v>2311.0100000000002</v>
      </c>
      <c r="I451" s="62" t="s">
        <v>49</v>
      </c>
      <c r="J451" s="26">
        <v>1591664</v>
      </c>
      <c r="K451" s="61">
        <f t="shared" si="6"/>
        <v>44679</v>
      </c>
    </row>
    <row r="452" spans="2:11" ht="15" customHeight="1">
      <c r="B452" s="42">
        <v>44589</v>
      </c>
      <c r="C452" s="50" t="s">
        <v>1427</v>
      </c>
      <c r="D452" s="25" t="s">
        <v>179</v>
      </c>
      <c r="E452" s="43"/>
      <c r="F452" s="25" t="s">
        <v>177</v>
      </c>
      <c r="G452" s="25" t="s">
        <v>143</v>
      </c>
      <c r="H452" s="46">
        <v>2311.0100000000002</v>
      </c>
      <c r="I452" s="62" t="s">
        <v>49</v>
      </c>
      <c r="J452" s="26">
        <v>1926164.8</v>
      </c>
      <c r="K452" s="61">
        <f t="shared" si="6"/>
        <v>44679</v>
      </c>
    </row>
    <row r="453" spans="2:11" ht="15" customHeight="1">
      <c r="B453" s="42">
        <v>44589</v>
      </c>
      <c r="C453" s="50" t="s">
        <v>1427</v>
      </c>
      <c r="D453" s="25" t="s">
        <v>176</v>
      </c>
      <c r="E453" s="43"/>
      <c r="F453" s="25" t="s">
        <v>177</v>
      </c>
      <c r="G453" s="25" t="s">
        <v>143</v>
      </c>
      <c r="H453" s="46">
        <v>2311.0100000000002</v>
      </c>
      <c r="I453" s="62" t="s">
        <v>49</v>
      </c>
      <c r="J453" s="26">
        <v>1515592.72</v>
      </c>
      <c r="K453" s="61">
        <f t="shared" si="6"/>
        <v>44679</v>
      </c>
    </row>
    <row r="454" spans="2:11" ht="15" customHeight="1">
      <c r="B454" s="42">
        <v>44586</v>
      </c>
      <c r="C454" s="50" t="s">
        <v>1362</v>
      </c>
      <c r="D454" s="25" t="s">
        <v>1</v>
      </c>
      <c r="E454" s="43"/>
      <c r="F454" s="25" t="s">
        <v>180</v>
      </c>
      <c r="G454" s="25" t="s">
        <v>143</v>
      </c>
      <c r="H454" s="46">
        <v>2311.0100000000002</v>
      </c>
      <c r="I454" s="62" t="s">
        <v>49</v>
      </c>
      <c r="J454" s="26">
        <v>549400</v>
      </c>
      <c r="K454" s="61">
        <f t="shared" si="6"/>
        <v>44676</v>
      </c>
    </row>
    <row r="455" spans="2:11" ht="15" customHeight="1">
      <c r="B455" s="42">
        <v>44586</v>
      </c>
      <c r="C455" s="50" t="s">
        <v>1349</v>
      </c>
      <c r="D455" s="25" t="s">
        <v>181</v>
      </c>
      <c r="E455" s="43"/>
      <c r="F455" s="25" t="s">
        <v>182</v>
      </c>
      <c r="G455" s="25" t="s">
        <v>143</v>
      </c>
      <c r="H455" s="46">
        <v>2311.0100000000002</v>
      </c>
      <c r="I455" s="62" t="s">
        <v>49</v>
      </c>
      <c r="J455" s="26">
        <v>1043071.6</v>
      </c>
      <c r="K455" s="61">
        <f t="shared" si="6"/>
        <v>44676</v>
      </c>
    </row>
    <row r="456" spans="2:11" ht="15" customHeight="1">
      <c r="B456" s="42">
        <v>44583</v>
      </c>
      <c r="C456" s="50" t="s">
        <v>1398</v>
      </c>
      <c r="D456" s="25" t="s">
        <v>191</v>
      </c>
      <c r="E456" s="43"/>
      <c r="F456" s="25" t="s">
        <v>583</v>
      </c>
      <c r="G456" s="25" t="s">
        <v>188</v>
      </c>
      <c r="H456" s="46">
        <v>2217.0100000000002</v>
      </c>
      <c r="I456" s="62" t="s">
        <v>49</v>
      </c>
      <c r="J456" s="26">
        <v>17130</v>
      </c>
      <c r="K456" s="61">
        <f t="shared" si="6"/>
        <v>44673</v>
      </c>
    </row>
    <row r="457" spans="2:11" ht="15" customHeight="1">
      <c r="B457" s="42">
        <v>44583</v>
      </c>
      <c r="C457" s="50" t="s">
        <v>1398</v>
      </c>
      <c r="D457" s="25" t="s">
        <v>1215</v>
      </c>
      <c r="E457" s="43"/>
      <c r="F457" s="25" t="s">
        <v>583</v>
      </c>
      <c r="G457" s="25" t="s">
        <v>188</v>
      </c>
      <c r="H457" s="46">
        <v>2217.0100000000002</v>
      </c>
      <c r="I457" s="62" t="s">
        <v>49</v>
      </c>
      <c r="J457" s="26">
        <v>17130</v>
      </c>
      <c r="K457" s="61">
        <f t="shared" si="6"/>
        <v>44673</v>
      </c>
    </row>
    <row r="458" spans="2:11" ht="15" customHeight="1">
      <c r="B458" s="42">
        <v>44578</v>
      </c>
      <c r="C458" s="50" t="s">
        <v>1477</v>
      </c>
      <c r="D458" s="25" t="s">
        <v>184</v>
      </c>
      <c r="E458" s="43"/>
      <c r="F458" s="25" t="s">
        <v>185</v>
      </c>
      <c r="G458" s="25" t="s">
        <v>143</v>
      </c>
      <c r="H458" s="46">
        <v>2311.0100000000002</v>
      </c>
      <c r="I458" s="62" t="s">
        <v>49</v>
      </c>
      <c r="J458" s="26">
        <v>562500.01</v>
      </c>
      <c r="K458" s="61">
        <f t="shared" si="6"/>
        <v>44668</v>
      </c>
    </row>
    <row r="459" spans="2:11" ht="15" customHeight="1">
      <c r="B459" s="42">
        <v>44578</v>
      </c>
      <c r="C459" s="50" t="s">
        <v>1426</v>
      </c>
      <c r="D459" s="25" t="s">
        <v>73</v>
      </c>
      <c r="E459" s="43"/>
      <c r="F459" s="25" t="s">
        <v>183</v>
      </c>
      <c r="G459" s="25" t="s">
        <v>143</v>
      </c>
      <c r="H459" s="46">
        <v>2311.0100000000002</v>
      </c>
      <c r="I459" s="62" t="s">
        <v>49</v>
      </c>
      <c r="J459" s="26">
        <v>62709</v>
      </c>
      <c r="K459" s="61">
        <f t="shared" si="6"/>
        <v>44668</v>
      </c>
    </row>
    <row r="460" spans="2:11" ht="15" customHeight="1">
      <c r="B460" s="42">
        <v>44557</v>
      </c>
      <c r="C460" s="50" t="s">
        <v>1502</v>
      </c>
      <c r="D460" s="25" t="s">
        <v>28</v>
      </c>
      <c r="E460" s="43"/>
      <c r="F460" s="25" t="s">
        <v>186</v>
      </c>
      <c r="G460" s="25" t="s">
        <v>143</v>
      </c>
      <c r="H460" s="46">
        <v>2311.0100000000002</v>
      </c>
      <c r="I460" s="62" t="s">
        <v>49</v>
      </c>
      <c r="J460" s="26">
        <v>276120</v>
      </c>
      <c r="K460" s="61">
        <f t="shared" si="6"/>
        <v>44647</v>
      </c>
    </row>
    <row r="461" spans="2:11" ht="15" customHeight="1">
      <c r="B461" s="42">
        <v>44525</v>
      </c>
      <c r="C461" s="50" t="s">
        <v>1459</v>
      </c>
      <c r="D461" s="25" t="s">
        <v>18</v>
      </c>
      <c r="E461" s="43"/>
      <c r="F461" s="25" t="s">
        <v>189</v>
      </c>
      <c r="G461" s="25" t="s">
        <v>908</v>
      </c>
      <c r="H461" s="46">
        <v>2251.0100000000002</v>
      </c>
      <c r="I461" s="62" t="s">
        <v>49</v>
      </c>
      <c r="J461" s="26">
        <v>2400</v>
      </c>
      <c r="K461" s="61">
        <f t="shared" si="6"/>
        <v>44615</v>
      </c>
    </row>
    <row r="462" spans="2:11" ht="15" customHeight="1">
      <c r="B462" s="42">
        <v>44509</v>
      </c>
      <c r="C462" s="50" t="s">
        <v>1352</v>
      </c>
      <c r="D462" s="25" t="s">
        <v>191</v>
      </c>
      <c r="E462" s="43"/>
      <c r="F462" s="25" t="s">
        <v>192</v>
      </c>
      <c r="G462" s="25" t="s">
        <v>54</v>
      </c>
      <c r="H462" s="46">
        <v>2311.0100000000002</v>
      </c>
      <c r="I462" s="62" t="s">
        <v>49</v>
      </c>
      <c r="J462" s="26">
        <v>1664926.62</v>
      </c>
      <c r="K462" s="61">
        <f t="shared" si="6"/>
        <v>44599</v>
      </c>
    </row>
    <row r="463" spans="2:11" ht="15" customHeight="1">
      <c r="B463" s="42">
        <v>44505</v>
      </c>
      <c r="C463" s="50" t="s">
        <v>1435</v>
      </c>
      <c r="D463" s="25" t="s">
        <v>194</v>
      </c>
      <c r="E463" s="43"/>
      <c r="F463" s="25" t="s">
        <v>67</v>
      </c>
      <c r="G463" s="25" t="s">
        <v>68</v>
      </c>
      <c r="H463" s="46">
        <v>2272.06</v>
      </c>
      <c r="I463" s="62" t="s">
        <v>49</v>
      </c>
      <c r="J463" s="26">
        <v>221417</v>
      </c>
      <c r="K463" s="61">
        <f t="shared" ref="K463:K526" si="7">+B463+90</f>
        <v>44595</v>
      </c>
    </row>
    <row r="464" spans="2:11" ht="15" customHeight="1">
      <c r="B464" s="42">
        <v>44505</v>
      </c>
      <c r="C464" s="50" t="s">
        <v>1435</v>
      </c>
      <c r="D464" s="25" t="s">
        <v>193</v>
      </c>
      <c r="E464" s="43"/>
      <c r="F464" s="25" t="s">
        <v>67</v>
      </c>
      <c r="G464" s="25" t="s">
        <v>68</v>
      </c>
      <c r="H464" s="46">
        <v>2272.06</v>
      </c>
      <c r="I464" s="62" t="s">
        <v>49</v>
      </c>
      <c r="J464" s="26">
        <v>179118</v>
      </c>
      <c r="K464" s="61">
        <f t="shared" si="7"/>
        <v>44595</v>
      </c>
    </row>
    <row r="465" spans="2:11" ht="15" customHeight="1">
      <c r="B465" s="42">
        <v>44502</v>
      </c>
      <c r="C465" s="50" t="s">
        <v>1499</v>
      </c>
      <c r="D465" s="25" t="s">
        <v>24</v>
      </c>
      <c r="E465" s="43"/>
      <c r="F465" s="25" t="s">
        <v>195</v>
      </c>
      <c r="G465" s="25" t="s">
        <v>54</v>
      </c>
      <c r="H465" s="46">
        <v>2311.0100000000002</v>
      </c>
      <c r="I465" s="62" t="s">
        <v>49</v>
      </c>
      <c r="J465" s="26">
        <v>807823.55</v>
      </c>
      <c r="K465" s="61">
        <f t="shared" si="7"/>
        <v>44592</v>
      </c>
    </row>
    <row r="466" spans="2:11" ht="15" customHeight="1">
      <c r="B466" s="42">
        <v>44488</v>
      </c>
      <c r="C466" s="50" t="s">
        <v>1356</v>
      </c>
      <c r="D466" s="25" t="s">
        <v>196</v>
      </c>
      <c r="E466" s="43"/>
      <c r="F466" s="25" t="s">
        <v>197</v>
      </c>
      <c r="G466" s="25" t="s">
        <v>198</v>
      </c>
      <c r="H466" s="46">
        <v>2392.0100000000002</v>
      </c>
      <c r="I466" s="62" t="s">
        <v>49</v>
      </c>
      <c r="J466" s="26">
        <v>109720.73</v>
      </c>
      <c r="K466" s="61">
        <f t="shared" si="7"/>
        <v>44578</v>
      </c>
    </row>
    <row r="467" spans="2:11" ht="15" customHeight="1">
      <c r="B467" s="42">
        <v>44474</v>
      </c>
      <c r="C467" s="50" t="s">
        <v>1435</v>
      </c>
      <c r="D467" s="25" t="s">
        <v>200</v>
      </c>
      <c r="E467" s="43"/>
      <c r="F467" s="25" t="s">
        <v>67</v>
      </c>
      <c r="G467" s="25" t="s">
        <v>68</v>
      </c>
      <c r="H467" s="46">
        <v>2217.0100000000002</v>
      </c>
      <c r="I467" s="62" t="s">
        <v>49</v>
      </c>
      <c r="J467" s="26">
        <v>238722</v>
      </c>
      <c r="K467" s="61">
        <f t="shared" si="7"/>
        <v>44564</v>
      </c>
    </row>
    <row r="468" spans="2:11" ht="15" customHeight="1">
      <c r="B468" s="42">
        <v>44474</v>
      </c>
      <c r="C468" s="50" t="s">
        <v>1435</v>
      </c>
      <c r="D468" s="25" t="s">
        <v>199</v>
      </c>
      <c r="E468" s="43"/>
      <c r="F468" s="25" t="s">
        <v>67</v>
      </c>
      <c r="G468" s="25" t="s">
        <v>68</v>
      </c>
      <c r="H468" s="46">
        <v>2217.0100000000002</v>
      </c>
      <c r="I468" s="62" t="s">
        <v>49</v>
      </c>
      <c r="J468" s="26">
        <v>160075</v>
      </c>
      <c r="K468" s="61">
        <f t="shared" si="7"/>
        <v>44564</v>
      </c>
    </row>
    <row r="469" spans="2:11" ht="15" customHeight="1">
      <c r="B469" s="42">
        <v>44459</v>
      </c>
      <c r="C469" s="50" t="s">
        <v>1296</v>
      </c>
      <c r="D469" s="25" t="s">
        <v>201</v>
      </c>
      <c r="E469" s="43"/>
      <c r="F469" s="25" t="s">
        <v>202</v>
      </c>
      <c r="G469" s="25" t="s">
        <v>54</v>
      </c>
      <c r="H469" s="46">
        <v>2311.0100000000002</v>
      </c>
      <c r="I469" s="62" t="s">
        <v>49</v>
      </c>
      <c r="J469" s="26">
        <v>4800</v>
      </c>
      <c r="K469" s="61">
        <f t="shared" si="7"/>
        <v>44549</v>
      </c>
    </row>
    <row r="470" spans="2:11" ht="15" customHeight="1">
      <c r="B470" s="42">
        <v>44445</v>
      </c>
      <c r="C470" s="50" t="s">
        <v>1435</v>
      </c>
      <c r="D470" s="25" t="s">
        <v>204</v>
      </c>
      <c r="E470" s="43"/>
      <c r="F470" s="25" t="s">
        <v>67</v>
      </c>
      <c r="G470" s="25" t="s">
        <v>68</v>
      </c>
      <c r="H470" s="46">
        <v>2217.0100000000002</v>
      </c>
      <c r="I470" s="62" t="s">
        <v>49</v>
      </c>
      <c r="J470" s="26">
        <v>231287</v>
      </c>
      <c r="K470" s="61">
        <f t="shared" si="7"/>
        <v>44535</v>
      </c>
    </row>
    <row r="471" spans="2:11" ht="15" customHeight="1">
      <c r="B471" s="42">
        <v>44445</v>
      </c>
      <c r="C471" s="50" t="s">
        <v>1435</v>
      </c>
      <c r="D471" s="25" t="s">
        <v>203</v>
      </c>
      <c r="E471" s="43"/>
      <c r="F471" s="25" t="s">
        <v>67</v>
      </c>
      <c r="G471" s="25" t="s">
        <v>68</v>
      </c>
      <c r="H471" s="46">
        <v>2217.0100000000002</v>
      </c>
      <c r="I471" s="62" t="s">
        <v>49</v>
      </c>
      <c r="J471" s="26">
        <v>114791</v>
      </c>
      <c r="K471" s="61">
        <f t="shared" si="7"/>
        <v>44535</v>
      </c>
    </row>
    <row r="472" spans="2:11" ht="15" customHeight="1">
      <c r="B472" s="42">
        <v>44427</v>
      </c>
      <c r="C472" s="50" t="s">
        <v>1464</v>
      </c>
      <c r="D472" s="25" t="s">
        <v>11</v>
      </c>
      <c r="E472" s="43"/>
      <c r="F472" s="25" t="s">
        <v>205</v>
      </c>
      <c r="G472" s="25" t="s">
        <v>54</v>
      </c>
      <c r="H472" s="46">
        <v>2311.0100000000002</v>
      </c>
      <c r="I472" s="62" t="s">
        <v>49</v>
      </c>
      <c r="J472" s="26">
        <v>479450</v>
      </c>
      <c r="K472" s="61">
        <f t="shared" si="7"/>
        <v>44517</v>
      </c>
    </row>
    <row r="473" spans="2:11" ht="15" customHeight="1">
      <c r="B473" s="42">
        <v>44414</v>
      </c>
      <c r="C473" s="50" t="s">
        <v>1435</v>
      </c>
      <c r="D473" s="25" t="s">
        <v>206</v>
      </c>
      <c r="E473" s="43"/>
      <c r="F473" s="25" t="s">
        <v>67</v>
      </c>
      <c r="G473" s="25" t="s">
        <v>68</v>
      </c>
      <c r="H473" s="46" t="s">
        <v>207</v>
      </c>
      <c r="I473" s="62" t="s">
        <v>49</v>
      </c>
      <c r="J473" s="26">
        <v>223762</v>
      </c>
      <c r="K473" s="61">
        <f t="shared" si="7"/>
        <v>44504</v>
      </c>
    </row>
    <row r="474" spans="2:11" ht="15" customHeight="1">
      <c r="B474" s="42">
        <v>44414</v>
      </c>
      <c r="C474" s="50" t="s">
        <v>1435</v>
      </c>
      <c r="D474" s="25" t="s">
        <v>208</v>
      </c>
      <c r="E474" s="43"/>
      <c r="F474" s="25" t="s">
        <v>67</v>
      </c>
      <c r="G474" s="25" t="s">
        <v>68</v>
      </c>
      <c r="H474" s="46" t="s">
        <v>207</v>
      </c>
      <c r="I474" s="62" t="s">
        <v>49</v>
      </c>
      <c r="J474" s="26">
        <v>114646</v>
      </c>
      <c r="K474" s="61">
        <f t="shared" si="7"/>
        <v>44504</v>
      </c>
    </row>
    <row r="475" spans="2:11" ht="15" customHeight="1">
      <c r="B475" s="42">
        <v>44396</v>
      </c>
      <c r="C475" s="50" t="s">
        <v>1345</v>
      </c>
      <c r="D475" s="25" t="s">
        <v>43</v>
      </c>
      <c r="E475" s="43"/>
      <c r="F475" s="25" t="s">
        <v>209</v>
      </c>
      <c r="G475" s="25" t="s">
        <v>210</v>
      </c>
      <c r="H475" s="46">
        <v>2221.0100000000002</v>
      </c>
      <c r="I475" s="62" t="s">
        <v>49</v>
      </c>
      <c r="J475" s="26">
        <v>14455</v>
      </c>
      <c r="K475" s="61">
        <f t="shared" si="7"/>
        <v>44486</v>
      </c>
    </row>
    <row r="476" spans="2:11" ht="15" customHeight="1">
      <c r="B476" s="42">
        <v>44383</v>
      </c>
      <c r="C476" s="50" t="s">
        <v>1435</v>
      </c>
      <c r="D476" s="25" t="s">
        <v>211</v>
      </c>
      <c r="E476" s="43"/>
      <c r="F476" s="25" t="s">
        <v>67</v>
      </c>
      <c r="G476" s="25" t="s">
        <v>212</v>
      </c>
      <c r="H476" s="46">
        <v>2218.0100000000002</v>
      </c>
      <c r="I476" s="62" t="s">
        <v>49</v>
      </c>
      <c r="J476" s="26">
        <v>221108</v>
      </c>
      <c r="K476" s="61">
        <f t="shared" si="7"/>
        <v>44473</v>
      </c>
    </row>
    <row r="477" spans="2:11" ht="15" customHeight="1">
      <c r="B477" s="42">
        <v>44383</v>
      </c>
      <c r="C477" s="50" t="s">
        <v>1435</v>
      </c>
      <c r="D477" s="25" t="s">
        <v>213</v>
      </c>
      <c r="E477" s="43"/>
      <c r="F477" s="25" t="s">
        <v>67</v>
      </c>
      <c r="G477" s="25" t="s">
        <v>212</v>
      </c>
      <c r="H477" s="46">
        <v>2217.0100000000002</v>
      </c>
      <c r="I477" s="62" t="s">
        <v>49</v>
      </c>
      <c r="J477" s="26">
        <v>130068</v>
      </c>
      <c r="K477" s="61">
        <f t="shared" si="7"/>
        <v>44473</v>
      </c>
    </row>
    <row r="478" spans="2:11" ht="15" customHeight="1">
      <c r="B478" s="42">
        <v>44351</v>
      </c>
      <c r="C478" s="50" t="s">
        <v>1435</v>
      </c>
      <c r="D478" s="25" t="s">
        <v>216</v>
      </c>
      <c r="E478" s="43"/>
      <c r="F478" s="25" t="s">
        <v>215</v>
      </c>
      <c r="G478" s="25" t="s">
        <v>212</v>
      </c>
      <c r="H478" s="46">
        <v>2217.0100000000002</v>
      </c>
      <c r="I478" s="62" t="s">
        <v>49</v>
      </c>
      <c r="J478" s="26">
        <v>226508</v>
      </c>
      <c r="K478" s="61">
        <f t="shared" si="7"/>
        <v>44441</v>
      </c>
    </row>
    <row r="479" spans="2:11" ht="15" customHeight="1">
      <c r="B479" s="42">
        <v>44351</v>
      </c>
      <c r="C479" s="50" t="s">
        <v>1435</v>
      </c>
      <c r="D479" s="25" t="s">
        <v>214</v>
      </c>
      <c r="E479" s="43"/>
      <c r="F479" s="25" t="s">
        <v>215</v>
      </c>
      <c r="G479" s="25" t="s">
        <v>212</v>
      </c>
      <c r="H479" s="46">
        <v>2217.0100000000002</v>
      </c>
      <c r="I479" s="62" t="s">
        <v>49</v>
      </c>
      <c r="J479" s="26">
        <v>160166</v>
      </c>
      <c r="K479" s="61">
        <f t="shared" si="7"/>
        <v>44441</v>
      </c>
    </row>
    <row r="480" spans="2:11" ht="15" customHeight="1">
      <c r="B480" s="42">
        <v>44322</v>
      </c>
      <c r="C480" s="50" t="s">
        <v>1435</v>
      </c>
      <c r="D480" s="25" t="s">
        <v>217</v>
      </c>
      <c r="E480" s="43"/>
      <c r="F480" s="25" t="s">
        <v>67</v>
      </c>
      <c r="G480" s="25" t="s">
        <v>68</v>
      </c>
      <c r="H480" s="46">
        <v>2311.0100000000002</v>
      </c>
      <c r="I480" s="62" t="s">
        <v>49</v>
      </c>
      <c r="J480" s="26">
        <v>225559</v>
      </c>
      <c r="K480" s="61">
        <f t="shared" si="7"/>
        <v>44412</v>
      </c>
    </row>
    <row r="481" spans="2:11" ht="15" customHeight="1">
      <c r="B481" s="42">
        <v>44322</v>
      </c>
      <c r="C481" s="50" t="s">
        <v>1435</v>
      </c>
      <c r="D481" s="25" t="s">
        <v>218</v>
      </c>
      <c r="E481" s="43"/>
      <c r="F481" s="25" t="s">
        <v>67</v>
      </c>
      <c r="G481" s="25" t="s">
        <v>68</v>
      </c>
      <c r="H481" s="46">
        <v>2217.0100000000002</v>
      </c>
      <c r="I481" s="62" t="s">
        <v>49</v>
      </c>
      <c r="J481" s="26">
        <v>176926</v>
      </c>
      <c r="K481" s="61">
        <f t="shared" si="7"/>
        <v>44412</v>
      </c>
    </row>
    <row r="482" spans="2:11" ht="15" customHeight="1">
      <c r="B482" s="42">
        <v>44308</v>
      </c>
      <c r="C482" s="50" t="s">
        <v>1345</v>
      </c>
      <c r="D482" s="25" t="s">
        <v>219</v>
      </c>
      <c r="E482" s="43"/>
      <c r="F482" s="25" t="s">
        <v>209</v>
      </c>
      <c r="G482" s="25" t="s">
        <v>220</v>
      </c>
      <c r="H482" s="46">
        <v>2218.0100000000002</v>
      </c>
      <c r="I482" s="62" t="s">
        <v>49</v>
      </c>
      <c r="J482" s="26">
        <v>8260</v>
      </c>
      <c r="K482" s="61">
        <f t="shared" si="7"/>
        <v>44398</v>
      </c>
    </row>
    <row r="483" spans="2:11" ht="15" customHeight="1">
      <c r="B483" s="42">
        <v>44298</v>
      </c>
      <c r="C483" s="50" t="s">
        <v>1423</v>
      </c>
      <c r="D483" s="25" t="s">
        <v>35</v>
      </c>
      <c r="E483" s="43"/>
      <c r="F483" s="25" t="s">
        <v>221</v>
      </c>
      <c r="G483" s="25" t="s">
        <v>222</v>
      </c>
      <c r="H483" s="46">
        <v>2658.01</v>
      </c>
      <c r="I483" s="62" t="s">
        <v>49</v>
      </c>
      <c r="J483" s="26">
        <v>66000</v>
      </c>
      <c r="K483" s="61">
        <f t="shared" si="7"/>
        <v>44388</v>
      </c>
    </row>
    <row r="484" spans="2:11" ht="15" customHeight="1">
      <c r="B484" s="42">
        <v>44294</v>
      </c>
      <c r="C484" s="50" t="s">
        <v>1345</v>
      </c>
      <c r="D484" s="25" t="s">
        <v>65</v>
      </c>
      <c r="E484" s="43"/>
      <c r="F484" s="25" t="s">
        <v>209</v>
      </c>
      <c r="G484" s="25" t="s">
        <v>220</v>
      </c>
      <c r="H484" s="46">
        <v>2391.0100000000002</v>
      </c>
      <c r="I484" s="62" t="s">
        <v>49</v>
      </c>
      <c r="J484" s="26">
        <v>12838.4</v>
      </c>
      <c r="K484" s="61">
        <f t="shared" si="7"/>
        <v>44384</v>
      </c>
    </row>
    <row r="485" spans="2:11" ht="15" customHeight="1">
      <c r="B485" s="42">
        <v>44292</v>
      </c>
      <c r="C485" s="50" t="s">
        <v>1435</v>
      </c>
      <c r="D485" s="25" t="s">
        <v>224</v>
      </c>
      <c r="E485" s="43"/>
      <c r="F485" s="25" t="s">
        <v>67</v>
      </c>
      <c r="G485" s="25" t="s">
        <v>68</v>
      </c>
      <c r="H485" s="46">
        <v>2217.0100000000002</v>
      </c>
      <c r="I485" s="62" t="s">
        <v>49</v>
      </c>
      <c r="J485" s="26">
        <v>221529</v>
      </c>
      <c r="K485" s="61">
        <f t="shared" si="7"/>
        <v>44382</v>
      </c>
    </row>
    <row r="486" spans="2:11" ht="15" customHeight="1">
      <c r="B486" s="42">
        <v>44292</v>
      </c>
      <c r="C486" s="50" t="s">
        <v>1435</v>
      </c>
      <c r="D486" s="25" t="s">
        <v>223</v>
      </c>
      <c r="E486" s="43"/>
      <c r="F486" s="25" t="s">
        <v>67</v>
      </c>
      <c r="G486" s="25" t="s">
        <v>68</v>
      </c>
      <c r="H486" s="46">
        <v>2217.0100000000002</v>
      </c>
      <c r="I486" s="62" t="s">
        <v>49</v>
      </c>
      <c r="J486" s="26">
        <v>144937</v>
      </c>
      <c r="K486" s="61">
        <f t="shared" si="7"/>
        <v>44382</v>
      </c>
    </row>
    <row r="487" spans="2:11" ht="15" customHeight="1">
      <c r="B487" s="42">
        <v>44278</v>
      </c>
      <c r="C487" s="50" t="s">
        <v>1435</v>
      </c>
      <c r="D487" s="25" t="s">
        <v>231</v>
      </c>
      <c r="E487" s="43"/>
      <c r="F487" s="25" t="s">
        <v>67</v>
      </c>
      <c r="G487" s="25" t="s">
        <v>68</v>
      </c>
      <c r="H487" s="46">
        <v>2217.0100000000002</v>
      </c>
      <c r="I487" s="62" t="s">
        <v>49</v>
      </c>
      <c r="J487" s="26">
        <v>78779</v>
      </c>
      <c r="K487" s="61">
        <f t="shared" si="7"/>
        <v>44368</v>
      </c>
    </row>
    <row r="488" spans="2:11" ht="15" customHeight="1">
      <c r="B488" s="42">
        <v>44278</v>
      </c>
      <c r="C488" s="50" t="s">
        <v>1435</v>
      </c>
      <c r="D488" s="25" t="s">
        <v>238</v>
      </c>
      <c r="E488" s="43"/>
      <c r="F488" s="25" t="s">
        <v>67</v>
      </c>
      <c r="G488" s="25" t="s">
        <v>68</v>
      </c>
      <c r="H488" s="46">
        <v>2217.0100000000002</v>
      </c>
      <c r="I488" s="62" t="s">
        <v>49</v>
      </c>
      <c r="J488" s="26">
        <v>30292</v>
      </c>
      <c r="K488" s="61">
        <f t="shared" si="7"/>
        <v>44368</v>
      </c>
    </row>
    <row r="489" spans="2:11" ht="15" customHeight="1">
      <c r="B489" s="42">
        <v>44278</v>
      </c>
      <c r="C489" s="50" t="s">
        <v>1435</v>
      </c>
      <c r="D489" s="25" t="s">
        <v>232</v>
      </c>
      <c r="E489" s="43"/>
      <c r="F489" s="25" t="s">
        <v>67</v>
      </c>
      <c r="G489" s="25" t="s">
        <v>68</v>
      </c>
      <c r="H489" s="46">
        <v>2217.0100000000002</v>
      </c>
      <c r="I489" s="62" t="s">
        <v>49</v>
      </c>
      <c r="J489" s="26">
        <v>72439</v>
      </c>
      <c r="K489" s="61">
        <f t="shared" si="7"/>
        <v>44368</v>
      </c>
    </row>
    <row r="490" spans="2:11" ht="15" customHeight="1">
      <c r="B490" s="42">
        <v>44278</v>
      </c>
      <c r="C490" s="50" t="s">
        <v>1435</v>
      </c>
      <c r="D490" s="25" t="s">
        <v>237</v>
      </c>
      <c r="E490" s="43"/>
      <c r="F490" s="25" t="s">
        <v>67</v>
      </c>
      <c r="G490" s="25" t="s">
        <v>68</v>
      </c>
      <c r="H490" s="46">
        <v>2217.0100000000002</v>
      </c>
      <c r="I490" s="62" t="s">
        <v>49</v>
      </c>
      <c r="J490" s="26">
        <v>36399</v>
      </c>
      <c r="K490" s="61">
        <f t="shared" si="7"/>
        <v>44368</v>
      </c>
    </row>
    <row r="491" spans="2:11" ht="15" customHeight="1">
      <c r="B491" s="42">
        <v>44278</v>
      </c>
      <c r="C491" s="50" t="s">
        <v>1435</v>
      </c>
      <c r="D491" s="25" t="s">
        <v>236</v>
      </c>
      <c r="E491" s="43"/>
      <c r="F491" s="25" t="s">
        <v>67</v>
      </c>
      <c r="G491" s="25" t="s">
        <v>68</v>
      </c>
      <c r="H491" s="46">
        <v>2217.0100000000002</v>
      </c>
      <c r="I491" s="62" t="s">
        <v>49</v>
      </c>
      <c r="J491" s="26">
        <v>40813</v>
      </c>
      <c r="K491" s="61">
        <f t="shared" si="7"/>
        <v>44368</v>
      </c>
    </row>
    <row r="492" spans="2:11" ht="15" customHeight="1">
      <c r="B492" s="42">
        <v>44278</v>
      </c>
      <c r="C492" s="50" t="s">
        <v>1435</v>
      </c>
      <c r="D492" s="25" t="s">
        <v>234</v>
      </c>
      <c r="E492" s="43"/>
      <c r="F492" s="25" t="s">
        <v>67</v>
      </c>
      <c r="G492" s="25" t="s">
        <v>68</v>
      </c>
      <c r="H492" s="46">
        <v>2217.0100000000002</v>
      </c>
      <c r="I492" s="62" t="s">
        <v>49</v>
      </c>
      <c r="J492" s="26">
        <v>54563</v>
      </c>
      <c r="K492" s="61">
        <f t="shared" si="7"/>
        <v>44368</v>
      </c>
    </row>
    <row r="493" spans="2:11" ht="15" customHeight="1">
      <c r="B493" s="42">
        <v>44278</v>
      </c>
      <c r="C493" s="50" t="s">
        <v>1435</v>
      </c>
      <c r="D493" s="25" t="s">
        <v>233</v>
      </c>
      <c r="E493" s="43"/>
      <c r="F493" s="25" t="s">
        <v>67</v>
      </c>
      <c r="G493" s="25" t="s">
        <v>68</v>
      </c>
      <c r="H493" s="46">
        <v>2217.0100000000002</v>
      </c>
      <c r="I493" s="62" t="s">
        <v>49</v>
      </c>
      <c r="J493" s="26">
        <v>64604</v>
      </c>
      <c r="K493" s="61">
        <f t="shared" si="7"/>
        <v>44368</v>
      </c>
    </row>
    <row r="494" spans="2:11" ht="15" customHeight="1">
      <c r="B494" s="42">
        <v>44278</v>
      </c>
      <c r="C494" s="50" t="s">
        <v>1435</v>
      </c>
      <c r="D494" s="25" t="s">
        <v>235</v>
      </c>
      <c r="E494" s="43"/>
      <c r="F494" s="25" t="s">
        <v>67</v>
      </c>
      <c r="G494" s="25" t="s">
        <v>68</v>
      </c>
      <c r="H494" s="46">
        <v>2217.0100000000002</v>
      </c>
      <c r="I494" s="62" t="s">
        <v>49</v>
      </c>
      <c r="J494" s="26">
        <v>48224</v>
      </c>
      <c r="K494" s="61">
        <f t="shared" si="7"/>
        <v>44368</v>
      </c>
    </row>
    <row r="495" spans="2:11" ht="15" customHeight="1">
      <c r="B495" s="42">
        <v>44278</v>
      </c>
      <c r="C495" s="50" t="s">
        <v>1435</v>
      </c>
      <c r="D495" s="25" t="s">
        <v>227</v>
      </c>
      <c r="E495" s="43"/>
      <c r="F495" s="25" t="s">
        <v>67</v>
      </c>
      <c r="G495" s="25" t="s">
        <v>68</v>
      </c>
      <c r="H495" s="46">
        <v>2217.0100000000002</v>
      </c>
      <c r="I495" s="62" t="s">
        <v>49</v>
      </c>
      <c r="J495" s="26">
        <v>207184</v>
      </c>
      <c r="K495" s="61">
        <f t="shared" si="7"/>
        <v>44368</v>
      </c>
    </row>
    <row r="496" spans="2:11" ht="15" customHeight="1">
      <c r="B496" s="42">
        <v>44278</v>
      </c>
      <c r="C496" s="50" t="s">
        <v>1435</v>
      </c>
      <c r="D496" s="25" t="s">
        <v>230</v>
      </c>
      <c r="E496" s="43"/>
      <c r="F496" s="25" t="s">
        <v>67</v>
      </c>
      <c r="G496" s="25" t="s">
        <v>68</v>
      </c>
      <c r="H496" s="46">
        <v>2217.0100000000002</v>
      </c>
      <c r="I496" s="62" t="s">
        <v>49</v>
      </c>
      <c r="J496" s="26">
        <v>122012</v>
      </c>
      <c r="K496" s="61">
        <f t="shared" si="7"/>
        <v>44368</v>
      </c>
    </row>
    <row r="497" spans="2:11" ht="15" customHeight="1">
      <c r="B497" s="42">
        <v>44278</v>
      </c>
      <c r="C497" s="50" t="s">
        <v>1435</v>
      </c>
      <c r="D497" s="25" t="s">
        <v>225</v>
      </c>
      <c r="E497" s="43"/>
      <c r="F497" s="25" t="s">
        <v>67</v>
      </c>
      <c r="G497" s="25" t="s">
        <v>68</v>
      </c>
      <c r="H497" s="46">
        <v>2218.0100000000002</v>
      </c>
      <c r="I497" s="62" t="s">
        <v>49</v>
      </c>
      <c r="J497" s="26">
        <v>214939</v>
      </c>
      <c r="K497" s="61">
        <f t="shared" si="7"/>
        <v>44368</v>
      </c>
    </row>
    <row r="498" spans="2:11" ht="15" customHeight="1">
      <c r="B498" s="42">
        <v>44278</v>
      </c>
      <c r="C498" s="50" t="s">
        <v>1435</v>
      </c>
      <c r="D498" s="25" t="s">
        <v>228</v>
      </c>
      <c r="E498" s="43"/>
      <c r="F498" s="25" t="s">
        <v>67</v>
      </c>
      <c r="G498" s="25" t="s">
        <v>68</v>
      </c>
      <c r="H498" s="46">
        <v>2217.0100000000002</v>
      </c>
      <c r="I498" s="62" t="s">
        <v>49</v>
      </c>
      <c r="J498" s="26">
        <v>150423</v>
      </c>
      <c r="K498" s="61">
        <f t="shared" si="7"/>
        <v>44368</v>
      </c>
    </row>
    <row r="499" spans="2:11" ht="15" customHeight="1">
      <c r="B499" s="42">
        <v>44278</v>
      </c>
      <c r="C499" s="50" t="s">
        <v>1435</v>
      </c>
      <c r="D499" s="25" t="s">
        <v>226</v>
      </c>
      <c r="E499" s="43"/>
      <c r="F499" s="25" t="s">
        <v>67</v>
      </c>
      <c r="G499" s="25" t="s">
        <v>68</v>
      </c>
      <c r="H499" s="46">
        <v>2217.0100000000002</v>
      </c>
      <c r="I499" s="62" t="s">
        <v>49</v>
      </c>
      <c r="J499" s="26">
        <v>209220</v>
      </c>
      <c r="K499" s="61">
        <f t="shared" si="7"/>
        <v>44368</v>
      </c>
    </row>
    <row r="500" spans="2:11" ht="15" customHeight="1">
      <c r="B500" s="42">
        <v>44278</v>
      </c>
      <c r="C500" s="50" t="s">
        <v>1435</v>
      </c>
      <c r="D500" s="25" t="s">
        <v>229</v>
      </c>
      <c r="E500" s="43"/>
      <c r="F500" s="25" t="s">
        <v>67</v>
      </c>
      <c r="G500" s="25" t="s">
        <v>68</v>
      </c>
      <c r="H500" s="46">
        <v>2217.0100000000002</v>
      </c>
      <c r="I500" s="62" t="s">
        <v>49</v>
      </c>
      <c r="J500" s="26">
        <v>129168</v>
      </c>
      <c r="K500" s="61">
        <f t="shared" si="7"/>
        <v>44368</v>
      </c>
    </row>
    <row r="501" spans="2:11" ht="15" customHeight="1">
      <c r="B501" s="42">
        <v>44266</v>
      </c>
      <c r="C501" s="50" t="s">
        <v>1455</v>
      </c>
      <c r="D501" s="25" t="s">
        <v>239</v>
      </c>
      <c r="E501" s="43"/>
      <c r="F501" s="25" t="s">
        <v>240</v>
      </c>
      <c r="G501" s="25" t="s">
        <v>241</v>
      </c>
      <c r="H501" s="46">
        <v>2217.0100000000002</v>
      </c>
      <c r="I501" s="62" t="s">
        <v>49</v>
      </c>
      <c r="J501" s="26">
        <v>59200</v>
      </c>
      <c r="K501" s="61">
        <f t="shared" si="7"/>
        <v>44356</v>
      </c>
    </row>
    <row r="502" spans="2:11" ht="15" customHeight="1">
      <c r="B502" s="42">
        <v>44260</v>
      </c>
      <c r="C502" s="50" t="s">
        <v>1435</v>
      </c>
      <c r="D502" s="25" t="s">
        <v>242</v>
      </c>
      <c r="E502" s="43"/>
      <c r="F502" s="25" t="s">
        <v>67</v>
      </c>
      <c r="G502" s="25" t="s">
        <v>68</v>
      </c>
      <c r="H502" s="46">
        <v>2261.0100000000002</v>
      </c>
      <c r="I502" s="62" t="s">
        <v>49</v>
      </c>
      <c r="J502" s="26">
        <v>200869</v>
      </c>
      <c r="K502" s="61">
        <f t="shared" si="7"/>
        <v>44350</v>
      </c>
    </row>
    <row r="503" spans="2:11" ht="15" customHeight="1">
      <c r="B503" s="42">
        <v>44260</v>
      </c>
      <c r="C503" s="50" t="s">
        <v>1435</v>
      </c>
      <c r="D503" s="25" t="s">
        <v>243</v>
      </c>
      <c r="E503" s="43"/>
      <c r="F503" s="25" t="s">
        <v>67</v>
      </c>
      <c r="G503" s="25" t="s">
        <v>68</v>
      </c>
      <c r="H503" s="46">
        <v>2217.0100000000002</v>
      </c>
      <c r="I503" s="62" t="s">
        <v>49</v>
      </c>
      <c r="J503" s="26">
        <v>112583</v>
      </c>
      <c r="K503" s="61">
        <f t="shared" si="7"/>
        <v>44350</v>
      </c>
    </row>
    <row r="504" spans="2:11" ht="15" customHeight="1">
      <c r="B504" s="42">
        <v>44194</v>
      </c>
      <c r="C504" s="50" t="s">
        <v>1405</v>
      </c>
      <c r="D504" s="25" t="s">
        <v>17</v>
      </c>
      <c r="E504" s="43"/>
      <c r="F504" s="25" t="s">
        <v>244</v>
      </c>
      <c r="G504" s="25" t="s">
        <v>54</v>
      </c>
      <c r="H504" s="46">
        <v>2311.0100000000002</v>
      </c>
      <c r="I504" s="62" t="s">
        <v>49</v>
      </c>
      <c r="J504" s="26">
        <v>800040.32</v>
      </c>
      <c r="K504" s="61">
        <f t="shared" si="7"/>
        <v>44284</v>
      </c>
    </row>
    <row r="505" spans="2:11" ht="15" customHeight="1">
      <c r="B505" s="42">
        <v>44193</v>
      </c>
      <c r="C505" s="50" t="s">
        <v>1287</v>
      </c>
      <c r="D505" s="25" t="s">
        <v>35</v>
      </c>
      <c r="E505" s="43"/>
      <c r="F505" s="25" t="s">
        <v>245</v>
      </c>
      <c r="G505" s="25" t="s">
        <v>246</v>
      </c>
      <c r="H505" s="46">
        <v>2311.0100000000002</v>
      </c>
      <c r="I505" s="62" t="s">
        <v>49</v>
      </c>
      <c r="J505" s="26">
        <v>495600</v>
      </c>
      <c r="K505" s="61">
        <f t="shared" si="7"/>
        <v>44283</v>
      </c>
    </row>
    <row r="506" spans="2:11" ht="15" customHeight="1">
      <c r="B506" s="42">
        <v>44188</v>
      </c>
      <c r="C506" s="50" t="s">
        <v>1286</v>
      </c>
      <c r="D506" s="25" t="s">
        <v>79</v>
      </c>
      <c r="E506" s="43"/>
      <c r="F506" s="25" t="s">
        <v>1567</v>
      </c>
      <c r="G506" s="25" t="s">
        <v>54</v>
      </c>
      <c r="H506" s="46">
        <v>2311.0100000000002</v>
      </c>
      <c r="I506" s="62" t="s">
        <v>49</v>
      </c>
      <c r="J506" s="26">
        <v>1139250</v>
      </c>
      <c r="K506" s="61">
        <f t="shared" si="7"/>
        <v>44278</v>
      </c>
    </row>
    <row r="507" spans="2:11" ht="15" customHeight="1">
      <c r="B507" s="42">
        <v>44179</v>
      </c>
      <c r="C507" s="50" t="s">
        <v>1289</v>
      </c>
      <c r="D507" s="25" t="s">
        <v>18</v>
      </c>
      <c r="E507" s="43"/>
      <c r="F507" s="25" t="s">
        <v>251</v>
      </c>
      <c r="G507" s="25" t="s">
        <v>54</v>
      </c>
      <c r="H507" s="46">
        <v>2311.0100000000002</v>
      </c>
      <c r="I507" s="62" t="s">
        <v>49</v>
      </c>
      <c r="J507" s="26">
        <v>269820</v>
      </c>
      <c r="K507" s="61">
        <f t="shared" si="7"/>
        <v>44269</v>
      </c>
    </row>
    <row r="508" spans="2:11" ht="15" customHeight="1">
      <c r="B508" s="42">
        <v>44179</v>
      </c>
      <c r="C508" s="50" t="s">
        <v>1501</v>
      </c>
      <c r="D508" s="25" t="s">
        <v>25</v>
      </c>
      <c r="E508" s="43"/>
      <c r="F508" s="25" t="s">
        <v>250</v>
      </c>
      <c r="G508" s="25" t="s">
        <v>150</v>
      </c>
      <c r="H508" s="46">
        <v>2311.0100000000002</v>
      </c>
      <c r="I508" s="62" t="s">
        <v>49</v>
      </c>
      <c r="J508" s="26">
        <v>268140.84000000003</v>
      </c>
      <c r="K508" s="61">
        <f t="shared" si="7"/>
        <v>44269</v>
      </c>
    </row>
    <row r="509" spans="2:11" ht="15" customHeight="1">
      <c r="B509" s="42">
        <v>44179</v>
      </c>
      <c r="C509" s="50" t="s">
        <v>1465</v>
      </c>
      <c r="D509" s="25" t="s">
        <v>9</v>
      </c>
      <c r="E509" s="43"/>
      <c r="F509" s="25" t="s">
        <v>249</v>
      </c>
      <c r="G509" s="25" t="s">
        <v>54</v>
      </c>
      <c r="H509" s="46">
        <v>2311.0100000000002</v>
      </c>
      <c r="I509" s="62" t="s">
        <v>49</v>
      </c>
      <c r="J509" s="26">
        <v>462550</v>
      </c>
      <c r="K509" s="61">
        <f t="shared" si="7"/>
        <v>44269</v>
      </c>
    </row>
    <row r="510" spans="2:11" ht="15" customHeight="1">
      <c r="B510" s="42">
        <v>44179</v>
      </c>
      <c r="C510" s="50" t="s">
        <v>1465</v>
      </c>
      <c r="D510" s="25" t="s">
        <v>21</v>
      </c>
      <c r="E510" s="43"/>
      <c r="F510" s="25" t="s">
        <v>249</v>
      </c>
      <c r="G510" s="25" t="s">
        <v>54</v>
      </c>
      <c r="H510" s="46">
        <v>2311.0100000000002</v>
      </c>
      <c r="I510" s="62" t="s">
        <v>49</v>
      </c>
      <c r="J510" s="26">
        <v>242000</v>
      </c>
      <c r="K510" s="61">
        <f t="shared" si="7"/>
        <v>44269</v>
      </c>
    </row>
    <row r="511" spans="2:11" ht="15" customHeight="1">
      <c r="B511" s="42">
        <v>44179</v>
      </c>
      <c r="C511" s="50" t="s">
        <v>1412</v>
      </c>
      <c r="D511" s="25" t="s">
        <v>247</v>
      </c>
      <c r="E511" s="43"/>
      <c r="F511" s="25" t="s">
        <v>248</v>
      </c>
      <c r="G511" s="25" t="s">
        <v>54</v>
      </c>
      <c r="H511" s="46">
        <v>2311.0100000000002</v>
      </c>
      <c r="I511" s="62" t="s">
        <v>49</v>
      </c>
      <c r="J511" s="26">
        <v>462000</v>
      </c>
      <c r="K511" s="61">
        <f t="shared" si="7"/>
        <v>44269</v>
      </c>
    </row>
    <row r="512" spans="2:11" ht="15" customHeight="1">
      <c r="B512" s="42">
        <v>44176</v>
      </c>
      <c r="C512" s="50" t="s">
        <v>1425</v>
      </c>
      <c r="D512" s="25" t="s">
        <v>252</v>
      </c>
      <c r="E512" s="43"/>
      <c r="F512" s="25" t="s">
        <v>29</v>
      </c>
      <c r="G512" s="25" t="s">
        <v>54</v>
      </c>
      <c r="H512" s="46">
        <v>2311.0100000000002</v>
      </c>
      <c r="I512" s="62" t="s">
        <v>49</v>
      </c>
      <c r="J512" s="26">
        <v>1069456.24</v>
      </c>
      <c r="K512" s="61">
        <f t="shared" si="7"/>
        <v>44266</v>
      </c>
    </row>
    <row r="513" spans="2:11" ht="15" customHeight="1">
      <c r="B513" s="42">
        <v>44176</v>
      </c>
      <c r="C513" s="50" t="s">
        <v>1425</v>
      </c>
      <c r="D513" s="25" t="s">
        <v>253</v>
      </c>
      <c r="E513" s="43"/>
      <c r="F513" s="25" t="s">
        <v>29</v>
      </c>
      <c r="G513" s="25" t="s">
        <v>54</v>
      </c>
      <c r="H513" s="46">
        <v>2311.0100000000002</v>
      </c>
      <c r="I513" s="62" t="s">
        <v>49</v>
      </c>
      <c r="J513" s="26">
        <v>1884768.64</v>
      </c>
      <c r="K513" s="61">
        <f t="shared" si="7"/>
        <v>44266</v>
      </c>
    </row>
    <row r="514" spans="2:11" ht="15" customHeight="1">
      <c r="B514" s="42">
        <v>44174</v>
      </c>
      <c r="C514" s="50" t="s">
        <v>1465</v>
      </c>
      <c r="D514" s="25" t="s">
        <v>254</v>
      </c>
      <c r="E514" s="43"/>
      <c r="F514" s="25" t="s">
        <v>249</v>
      </c>
      <c r="G514" s="25" t="s">
        <v>54</v>
      </c>
      <c r="H514" s="46">
        <v>2311.0100000000002</v>
      </c>
      <c r="I514" s="62" t="s">
        <v>49</v>
      </c>
      <c r="J514" s="26">
        <v>10500</v>
      </c>
      <c r="K514" s="61">
        <f t="shared" si="7"/>
        <v>44264</v>
      </c>
    </row>
    <row r="515" spans="2:11" ht="15" customHeight="1">
      <c r="B515" s="42">
        <v>44174</v>
      </c>
      <c r="C515" s="50" t="s">
        <v>1465</v>
      </c>
      <c r="D515" s="25" t="s">
        <v>255</v>
      </c>
      <c r="E515" s="43"/>
      <c r="F515" s="25" t="s">
        <v>249</v>
      </c>
      <c r="G515" s="25" t="s">
        <v>54</v>
      </c>
      <c r="H515" s="46">
        <v>2311.0100000000002</v>
      </c>
      <c r="I515" s="62" t="s">
        <v>49</v>
      </c>
      <c r="J515" s="26">
        <v>901675</v>
      </c>
      <c r="K515" s="61">
        <f t="shared" si="7"/>
        <v>44264</v>
      </c>
    </row>
    <row r="516" spans="2:11" ht="15" customHeight="1">
      <c r="B516" s="42">
        <v>44174</v>
      </c>
      <c r="C516" s="50" t="s">
        <v>1465</v>
      </c>
      <c r="D516" s="25" t="s">
        <v>256</v>
      </c>
      <c r="E516" s="43"/>
      <c r="F516" s="25" t="s">
        <v>249</v>
      </c>
      <c r="G516" s="25" t="s">
        <v>54</v>
      </c>
      <c r="H516" s="46">
        <v>2311.0100000000002</v>
      </c>
      <c r="I516" s="62" t="s">
        <v>49</v>
      </c>
      <c r="J516" s="26">
        <v>220000</v>
      </c>
      <c r="K516" s="61">
        <f t="shared" si="7"/>
        <v>44264</v>
      </c>
    </row>
    <row r="517" spans="2:11" ht="15" customHeight="1">
      <c r="B517" s="42">
        <v>44172</v>
      </c>
      <c r="C517" s="50" t="s">
        <v>1363</v>
      </c>
      <c r="D517" s="25" t="s">
        <v>0</v>
      </c>
      <c r="E517" s="43"/>
      <c r="F517" s="25" t="s">
        <v>259</v>
      </c>
      <c r="G517" s="25" t="s">
        <v>54</v>
      </c>
      <c r="H517" s="46">
        <v>2311.0100000000002</v>
      </c>
      <c r="I517" s="62" t="s">
        <v>49</v>
      </c>
      <c r="J517" s="26">
        <v>112500</v>
      </c>
      <c r="K517" s="61">
        <f t="shared" si="7"/>
        <v>44262</v>
      </c>
    </row>
    <row r="518" spans="2:11" ht="15" customHeight="1">
      <c r="B518" s="42">
        <v>44172</v>
      </c>
      <c r="C518" s="50" t="s">
        <v>1363</v>
      </c>
      <c r="D518" s="25" t="s">
        <v>1</v>
      </c>
      <c r="E518" s="43"/>
      <c r="F518" s="25" t="s">
        <v>259</v>
      </c>
      <c r="G518" s="25" t="s">
        <v>54</v>
      </c>
      <c r="H518" s="46">
        <v>2311.0100000000002</v>
      </c>
      <c r="I518" s="62" t="s">
        <v>49</v>
      </c>
      <c r="J518" s="26">
        <v>15000</v>
      </c>
      <c r="K518" s="61">
        <f t="shared" si="7"/>
        <v>44262</v>
      </c>
    </row>
    <row r="519" spans="2:11" ht="15" customHeight="1">
      <c r="B519" s="42">
        <v>44172</v>
      </c>
      <c r="C519" s="50" t="s">
        <v>1442</v>
      </c>
      <c r="D519" s="25" t="s">
        <v>0</v>
      </c>
      <c r="E519" s="43"/>
      <c r="F519" s="25" t="s">
        <v>258</v>
      </c>
      <c r="G519" s="25" t="s">
        <v>54</v>
      </c>
      <c r="H519" s="46">
        <v>2311.0100000000002</v>
      </c>
      <c r="I519" s="62" t="s">
        <v>49</v>
      </c>
      <c r="J519" s="26">
        <v>157500</v>
      </c>
      <c r="K519" s="61">
        <f t="shared" si="7"/>
        <v>44262</v>
      </c>
    </row>
    <row r="520" spans="2:11" ht="15" customHeight="1">
      <c r="B520" s="42">
        <v>44172</v>
      </c>
      <c r="C520" s="50" t="s">
        <v>1425</v>
      </c>
      <c r="D520" s="25" t="s">
        <v>257</v>
      </c>
      <c r="E520" s="43"/>
      <c r="F520" s="25" t="s">
        <v>29</v>
      </c>
      <c r="G520" s="25" t="s">
        <v>54</v>
      </c>
      <c r="H520" s="46">
        <v>2311.0100000000002</v>
      </c>
      <c r="I520" s="62" t="s">
        <v>49</v>
      </c>
      <c r="J520" s="26">
        <v>14868</v>
      </c>
      <c r="K520" s="61">
        <f t="shared" si="7"/>
        <v>44262</v>
      </c>
    </row>
    <row r="521" spans="2:11" ht="15" customHeight="1">
      <c r="B521" s="42">
        <v>44169</v>
      </c>
      <c r="C521" s="50" t="s">
        <v>1411</v>
      </c>
      <c r="D521" s="25" t="s">
        <v>260</v>
      </c>
      <c r="E521" s="43"/>
      <c r="F521" s="25" t="s">
        <v>5</v>
      </c>
      <c r="G521" s="25" t="s">
        <v>68</v>
      </c>
      <c r="H521" s="46">
        <v>2332.0100000000002</v>
      </c>
      <c r="I521" s="62" t="s">
        <v>49</v>
      </c>
      <c r="J521" s="26">
        <v>3500</v>
      </c>
      <c r="K521" s="61">
        <f t="shared" si="7"/>
        <v>44259</v>
      </c>
    </row>
    <row r="522" spans="2:11" ht="15" customHeight="1">
      <c r="B522" s="42">
        <v>44168</v>
      </c>
      <c r="C522" s="50" t="s">
        <v>1476</v>
      </c>
      <c r="D522" s="25" t="s">
        <v>261</v>
      </c>
      <c r="E522" s="43"/>
      <c r="F522" s="25" t="s">
        <v>262</v>
      </c>
      <c r="G522" s="25" t="s">
        <v>150</v>
      </c>
      <c r="H522" s="46">
        <v>2217.0100000000002</v>
      </c>
      <c r="I522" s="62" t="s">
        <v>49</v>
      </c>
      <c r="J522" s="26">
        <v>371775</v>
      </c>
      <c r="K522" s="61">
        <f t="shared" si="7"/>
        <v>44258</v>
      </c>
    </row>
    <row r="523" spans="2:11" ht="15" customHeight="1">
      <c r="B523" s="42">
        <v>44166</v>
      </c>
      <c r="C523" s="50" t="s">
        <v>1453</v>
      </c>
      <c r="D523" s="25" t="s">
        <v>263</v>
      </c>
      <c r="E523" s="43"/>
      <c r="F523" s="25" t="s">
        <v>264</v>
      </c>
      <c r="G523" s="25" t="s">
        <v>150</v>
      </c>
      <c r="H523" s="46">
        <v>2391.0100000000002</v>
      </c>
      <c r="I523" s="62" t="s">
        <v>49</v>
      </c>
      <c r="J523" s="26">
        <v>253415.25</v>
      </c>
      <c r="K523" s="61">
        <f t="shared" si="7"/>
        <v>44256</v>
      </c>
    </row>
    <row r="524" spans="2:11" ht="15" customHeight="1">
      <c r="B524" s="42">
        <v>44160</v>
      </c>
      <c r="C524" s="50" t="s">
        <v>1361</v>
      </c>
      <c r="D524" s="25" t="s">
        <v>265</v>
      </c>
      <c r="E524" s="43"/>
      <c r="F524" s="25" t="s">
        <v>266</v>
      </c>
      <c r="G524" s="25" t="s">
        <v>162</v>
      </c>
      <c r="H524" s="46">
        <v>2217.0100000000002</v>
      </c>
      <c r="I524" s="62" t="s">
        <v>49</v>
      </c>
      <c r="J524" s="26">
        <v>606400</v>
      </c>
      <c r="K524" s="61">
        <f t="shared" si="7"/>
        <v>44250</v>
      </c>
    </row>
    <row r="525" spans="2:11" ht="15" customHeight="1">
      <c r="B525" s="42">
        <v>44160</v>
      </c>
      <c r="C525" s="50" t="s">
        <v>1361</v>
      </c>
      <c r="D525" s="25" t="s">
        <v>267</v>
      </c>
      <c r="E525" s="43"/>
      <c r="F525" s="25" t="s">
        <v>266</v>
      </c>
      <c r="G525" s="25" t="s">
        <v>162</v>
      </c>
      <c r="H525" s="46">
        <v>2371.02</v>
      </c>
      <c r="I525" s="62" t="s">
        <v>49</v>
      </c>
      <c r="J525" s="26">
        <v>151600</v>
      </c>
      <c r="K525" s="61">
        <f t="shared" si="7"/>
        <v>44250</v>
      </c>
    </row>
    <row r="526" spans="2:11" ht="15" customHeight="1">
      <c r="B526" s="42">
        <v>44149</v>
      </c>
      <c r="C526" s="50" t="s">
        <v>1369</v>
      </c>
      <c r="D526" s="25" t="s">
        <v>268</v>
      </c>
      <c r="E526" s="43"/>
      <c r="F526" s="25" t="s">
        <v>269</v>
      </c>
      <c r="G526" s="25" t="s">
        <v>270</v>
      </c>
      <c r="H526" s="46">
        <v>2217.0100000000002</v>
      </c>
      <c r="I526" s="62" t="s">
        <v>49</v>
      </c>
      <c r="J526" s="26">
        <v>600000</v>
      </c>
      <c r="K526" s="61">
        <f t="shared" si="7"/>
        <v>44239</v>
      </c>
    </row>
    <row r="527" spans="2:11" ht="15" customHeight="1">
      <c r="B527" s="42">
        <v>44141</v>
      </c>
      <c r="C527" s="50" t="s">
        <v>1378</v>
      </c>
      <c r="D527" s="25" t="s">
        <v>74</v>
      </c>
      <c r="E527" s="43"/>
      <c r="F527" s="25" t="s">
        <v>273</v>
      </c>
      <c r="G527" s="25" t="s">
        <v>150</v>
      </c>
      <c r="H527" s="46">
        <v>2371.02</v>
      </c>
      <c r="I527" s="62" t="s">
        <v>49</v>
      </c>
      <c r="J527" s="26">
        <v>285361.95</v>
      </c>
      <c r="K527" s="61">
        <f t="shared" ref="K527:K590" si="8">+B527+90</f>
        <v>44231</v>
      </c>
    </row>
    <row r="528" spans="2:11" ht="15" customHeight="1">
      <c r="B528" s="42">
        <v>44141</v>
      </c>
      <c r="C528" s="50" t="s">
        <v>1361</v>
      </c>
      <c r="D528" s="25" t="s">
        <v>272</v>
      </c>
      <c r="E528" s="43"/>
      <c r="F528" s="25" t="s">
        <v>266</v>
      </c>
      <c r="G528" s="25" t="s">
        <v>162</v>
      </c>
      <c r="H528" s="46">
        <v>2311.0100000000002</v>
      </c>
      <c r="I528" s="62" t="s">
        <v>49</v>
      </c>
      <c r="J528" s="26">
        <v>305100</v>
      </c>
      <c r="K528" s="61">
        <f t="shared" si="8"/>
        <v>44231</v>
      </c>
    </row>
    <row r="529" spans="2:11" ht="15" customHeight="1">
      <c r="B529" s="42">
        <v>44141</v>
      </c>
      <c r="C529" s="50" t="s">
        <v>1465</v>
      </c>
      <c r="D529" s="25" t="s">
        <v>271</v>
      </c>
      <c r="E529" s="43"/>
      <c r="F529" s="25" t="s">
        <v>249</v>
      </c>
      <c r="G529" s="25" t="s">
        <v>54</v>
      </c>
      <c r="H529" s="46">
        <v>2311.0100000000002</v>
      </c>
      <c r="I529" s="62" t="s">
        <v>49</v>
      </c>
      <c r="J529" s="26">
        <v>1128772</v>
      </c>
      <c r="K529" s="61">
        <f t="shared" si="8"/>
        <v>44231</v>
      </c>
    </row>
    <row r="530" spans="2:11" ht="15" customHeight="1">
      <c r="B530" s="42">
        <v>44137</v>
      </c>
      <c r="C530" s="50" t="s">
        <v>1411</v>
      </c>
      <c r="D530" s="25" t="s">
        <v>274</v>
      </c>
      <c r="E530" s="43"/>
      <c r="F530" s="25" t="s">
        <v>5</v>
      </c>
      <c r="G530" s="25" t="s">
        <v>68</v>
      </c>
      <c r="H530" s="46">
        <v>2332.0100000000002</v>
      </c>
      <c r="I530" s="62" t="s">
        <v>49</v>
      </c>
      <c r="J530" s="26">
        <v>228</v>
      </c>
      <c r="K530" s="61">
        <f t="shared" si="8"/>
        <v>44227</v>
      </c>
    </row>
    <row r="531" spans="2:11" ht="15" customHeight="1">
      <c r="B531" s="42">
        <v>44136</v>
      </c>
      <c r="C531" s="50" t="s">
        <v>1411</v>
      </c>
      <c r="D531" s="25" t="s">
        <v>275</v>
      </c>
      <c r="E531" s="43"/>
      <c r="F531" s="25" t="s">
        <v>5</v>
      </c>
      <c r="G531" s="25" t="s">
        <v>68</v>
      </c>
      <c r="H531" s="46">
        <v>2332.0100000000002</v>
      </c>
      <c r="I531" s="62" t="s">
        <v>49</v>
      </c>
      <c r="J531" s="26">
        <v>7189</v>
      </c>
      <c r="K531" s="61">
        <f t="shared" si="8"/>
        <v>44226</v>
      </c>
    </row>
    <row r="532" spans="2:11" ht="15" customHeight="1">
      <c r="B532" s="42">
        <v>44078</v>
      </c>
      <c r="C532" s="50" t="s">
        <v>1406</v>
      </c>
      <c r="D532" s="25" t="s">
        <v>95</v>
      </c>
      <c r="E532" s="43"/>
      <c r="F532" s="25" t="s">
        <v>277</v>
      </c>
      <c r="G532" s="25" t="s">
        <v>54</v>
      </c>
      <c r="H532" s="46">
        <v>2311.0100000000002</v>
      </c>
      <c r="I532" s="62" t="s">
        <v>49</v>
      </c>
      <c r="J532" s="26">
        <v>30000</v>
      </c>
      <c r="K532" s="61">
        <f t="shared" si="8"/>
        <v>44168</v>
      </c>
    </row>
    <row r="533" spans="2:11" ht="15" customHeight="1">
      <c r="B533" s="42">
        <v>44077</v>
      </c>
      <c r="C533" s="50" t="s">
        <v>1393</v>
      </c>
      <c r="D533" s="25" t="s">
        <v>77</v>
      </c>
      <c r="E533" s="43"/>
      <c r="F533" s="25" t="s">
        <v>278</v>
      </c>
      <c r="G533" s="25" t="s">
        <v>279</v>
      </c>
      <c r="H533" s="46">
        <v>2311.0100000000002</v>
      </c>
      <c r="I533" s="62" t="s">
        <v>49</v>
      </c>
      <c r="J533" s="26">
        <v>9912</v>
      </c>
      <c r="K533" s="61">
        <f t="shared" si="8"/>
        <v>44167</v>
      </c>
    </row>
    <row r="534" spans="2:11" ht="15" customHeight="1">
      <c r="B534" s="42">
        <v>44075</v>
      </c>
      <c r="C534" s="50" t="s">
        <v>1465</v>
      </c>
      <c r="D534" s="25" t="s">
        <v>280</v>
      </c>
      <c r="E534" s="43"/>
      <c r="F534" s="25" t="s">
        <v>249</v>
      </c>
      <c r="G534" s="25" t="s">
        <v>54</v>
      </c>
      <c r="H534" s="46">
        <v>2311.0100000000002</v>
      </c>
      <c r="I534" s="62" t="s">
        <v>49</v>
      </c>
      <c r="J534" s="26">
        <v>301999</v>
      </c>
      <c r="K534" s="61">
        <f t="shared" si="8"/>
        <v>44165</v>
      </c>
    </row>
    <row r="535" spans="2:11" ht="15" customHeight="1">
      <c r="B535" s="42">
        <v>44075</v>
      </c>
      <c r="C535" s="50" t="s">
        <v>1465</v>
      </c>
      <c r="D535" s="25" t="s">
        <v>281</v>
      </c>
      <c r="E535" s="43"/>
      <c r="F535" s="25" t="s">
        <v>249</v>
      </c>
      <c r="G535" s="25" t="s">
        <v>54</v>
      </c>
      <c r="H535" s="46">
        <v>2311.0100000000002</v>
      </c>
      <c r="I535" s="62" t="s">
        <v>49</v>
      </c>
      <c r="J535" s="26">
        <v>111000.2</v>
      </c>
      <c r="K535" s="61">
        <f t="shared" si="8"/>
        <v>44165</v>
      </c>
    </row>
    <row r="536" spans="2:11" ht="15" customHeight="1">
      <c r="B536" s="42">
        <v>44070</v>
      </c>
      <c r="C536" s="50" t="s">
        <v>1466</v>
      </c>
      <c r="D536" s="25" t="s">
        <v>282</v>
      </c>
      <c r="E536" s="43"/>
      <c r="F536" s="25" t="s">
        <v>283</v>
      </c>
      <c r="G536" s="25" t="s">
        <v>284</v>
      </c>
      <c r="H536" s="46">
        <v>2332.0100000000002</v>
      </c>
      <c r="I536" s="62" t="s">
        <v>49</v>
      </c>
      <c r="J536" s="26">
        <v>49560</v>
      </c>
      <c r="K536" s="61">
        <f t="shared" si="8"/>
        <v>44160</v>
      </c>
    </row>
    <row r="537" spans="2:11" ht="15" customHeight="1">
      <c r="B537" s="42">
        <v>44068</v>
      </c>
      <c r="C537" s="50" t="s">
        <v>1466</v>
      </c>
      <c r="D537" s="25" t="s">
        <v>285</v>
      </c>
      <c r="E537" s="43"/>
      <c r="F537" s="25" t="s">
        <v>283</v>
      </c>
      <c r="G537" s="25" t="s">
        <v>284</v>
      </c>
      <c r="H537" s="46">
        <v>2391.0100000000002</v>
      </c>
      <c r="I537" s="62" t="s">
        <v>49</v>
      </c>
      <c r="J537" s="26">
        <v>21240</v>
      </c>
      <c r="K537" s="61">
        <f t="shared" si="8"/>
        <v>44158</v>
      </c>
    </row>
    <row r="538" spans="2:11" ht="15" customHeight="1">
      <c r="B538" s="42">
        <v>44058</v>
      </c>
      <c r="C538" s="50" t="s">
        <v>1318</v>
      </c>
      <c r="D538" s="25" t="s">
        <v>286</v>
      </c>
      <c r="E538" s="43"/>
      <c r="F538" s="25" t="s">
        <v>287</v>
      </c>
      <c r="G538" s="25" t="s">
        <v>241</v>
      </c>
      <c r="H538" s="46">
        <v>2391.0100000000002</v>
      </c>
      <c r="I538" s="62" t="s">
        <v>1576</v>
      </c>
      <c r="J538" s="26">
        <v>30000</v>
      </c>
      <c r="K538" s="61">
        <f t="shared" si="8"/>
        <v>44148</v>
      </c>
    </row>
    <row r="539" spans="2:11" ht="15" customHeight="1">
      <c r="B539" s="42">
        <v>44055</v>
      </c>
      <c r="C539" s="50" t="s">
        <v>1383</v>
      </c>
      <c r="D539" s="25" t="s">
        <v>288</v>
      </c>
      <c r="E539" s="43"/>
      <c r="F539" s="25" t="s">
        <v>289</v>
      </c>
      <c r="G539" s="25" t="s">
        <v>54</v>
      </c>
      <c r="H539" s="46">
        <v>2311.0100000000002</v>
      </c>
      <c r="I539" s="62" t="s">
        <v>1576</v>
      </c>
      <c r="J539" s="26">
        <v>86110</v>
      </c>
      <c r="K539" s="61">
        <f t="shared" si="8"/>
        <v>44145</v>
      </c>
    </row>
    <row r="540" spans="2:11" ht="15" customHeight="1">
      <c r="B540" s="42">
        <v>44055</v>
      </c>
      <c r="C540" s="50" t="s">
        <v>1473</v>
      </c>
      <c r="D540" s="25" t="s">
        <v>0</v>
      </c>
      <c r="E540" s="43"/>
      <c r="F540" s="25" t="s">
        <v>290</v>
      </c>
      <c r="G540" s="25" t="s">
        <v>291</v>
      </c>
      <c r="H540" s="46">
        <v>2311.0100000000002</v>
      </c>
      <c r="I540" s="62" t="s">
        <v>1576</v>
      </c>
      <c r="J540" s="26">
        <v>143500</v>
      </c>
      <c r="K540" s="61">
        <f t="shared" si="8"/>
        <v>44145</v>
      </c>
    </row>
    <row r="541" spans="2:11" ht="15" customHeight="1">
      <c r="B541" s="42">
        <v>44055</v>
      </c>
      <c r="C541" s="50" t="s">
        <v>1341</v>
      </c>
      <c r="D541" s="25" t="s">
        <v>35</v>
      </c>
      <c r="E541" s="43"/>
      <c r="F541" s="25" t="s">
        <v>292</v>
      </c>
      <c r="G541" s="25" t="s">
        <v>54</v>
      </c>
      <c r="H541" s="46">
        <v>2311.0100000000002</v>
      </c>
      <c r="I541" s="62" t="s">
        <v>1576</v>
      </c>
      <c r="J541" s="26">
        <v>405177</v>
      </c>
      <c r="K541" s="61">
        <f t="shared" si="8"/>
        <v>44145</v>
      </c>
    </row>
    <row r="542" spans="2:11" ht="15" customHeight="1">
      <c r="B542" s="42">
        <v>44046</v>
      </c>
      <c r="C542" s="50" t="s">
        <v>1435</v>
      </c>
      <c r="D542" s="25" t="s">
        <v>294</v>
      </c>
      <c r="E542" s="43"/>
      <c r="F542" s="25" t="s">
        <v>67</v>
      </c>
      <c r="G542" s="25" t="s">
        <v>68</v>
      </c>
      <c r="H542" s="46">
        <v>2217.0100000000002</v>
      </c>
      <c r="I542" s="62" t="s">
        <v>1576</v>
      </c>
      <c r="J542" s="26">
        <v>78422</v>
      </c>
      <c r="K542" s="61">
        <f t="shared" si="8"/>
        <v>44136</v>
      </c>
    </row>
    <row r="543" spans="2:11" ht="15" customHeight="1">
      <c r="B543" s="42">
        <v>44046</v>
      </c>
      <c r="C543" s="50" t="s">
        <v>1435</v>
      </c>
      <c r="D543" s="25" t="s">
        <v>293</v>
      </c>
      <c r="E543" s="43"/>
      <c r="F543" s="25" t="s">
        <v>67</v>
      </c>
      <c r="G543" s="25" t="s">
        <v>68</v>
      </c>
      <c r="H543" s="46">
        <v>2311.0100000000002</v>
      </c>
      <c r="I543" s="62" t="s">
        <v>1576</v>
      </c>
      <c r="J543" s="26">
        <v>65106</v>
      </c>
      <c r="K543" s="61">
        <f t="shared" si="8"/>
        <v>44136</v>
      </c>
    </row>
    <row r="544" spans="2:11" ht="15" customHeight="1">
      <c r="B544" s="42">
        <v>44043</v>
      </c>
      <c r="C544" s="50" t="s">
        <v>1360</v>
      </c>
      <c r="D544" s="25" t="s">
        <v>295</v>
      </c>
      <c r="E544" s="43"/>
      <c r="F544" s="25" t="s">
        <v>1577</v>
      </c>
      <c r="G544" s="25" t="s">
        <v>296</v>
      </c>
      <c r="H544" s="46">
        <v>2217.0100000000002</v>
      </c>
      <c r="I544" s="62" t="s">
        <v>1576</v>
      </c>
      <c r="J544" s="26">
        <v>2224074.88</v>
      </c>
      <c r="K544" s="61">
        <f t="shared" si="8"/>
        <v>44133</v>
      </c>
    </row>
    <row r="545" spans="2:11" ht="15" customHeight="1">
      <c r="B545" s="42">
        <v>44032</v>
      </c>
      <c r="C545" s="50" t="s">
        <v>1450</v>
      </c>
      <c r="D545" s="25" t="s">
        <v>41</v>
      </c>
      <c r="E545" s="43"/>
      <c r="F545" s="25" t="s">
        <v>297</v>
      </c>
      <c r="G545" s="25" t="s">
        <v>54</v>
      </c>
      <c r="H545" s="46">
        <v>2311.0100000000002</v>
      </c>
      <c r="I545" s="62" t="s">
        <v>1576</v>
      </c>
      <c r="J545" s="26">
        <v>244999.21</v>
      </c>
      <c r="K545" s="61">
        <f t="shared" si="8"/>
        <v>44122</v>
      </c>
    </row>
    <row r="546" spans="2:11" ht="15" customHeight="1">
      <c r="B546" s="42">
        <v>44025</v>
      </c>
      <c r="C546" s="50" t="s">
        <v>1383</v>
      </c>
      <c r="D546" s="25" t="s">
        <v>298</v>
      </c>
      <c r="E546" s="43"/>
      <c r="F546" s="25" t="s">
        <v>289</v>
      </c>
      <c r="G546" s="25" t="s">
        <v>54</v>
      </c>
      <c r="H546" s="46">
        <v>2311.0100000000002</v>
      </c>
      <c r="I546" s="62" t="s">
        <v>1576</v>
      </c>
      <c r="J546" s="26">
        <v>2389999.7999999998</v>
      </c>
      <c r="K546" s="61">
        <f t="shared" si="8"/>
        <v>44115</v>
      </c>
    </row>
    <row r="547" spans="2:11" ht="15" customHeight="1">
      <c r="B547" s="42">
        <v>44025</v>
      </c>
      <c r="C547" s="50" t="s">
        <v>1343</v>
      </c>
      <c r="D547" s="25" t="s">
        <v>2</v>
      </c>
      <c r="E547" s="43"/>
      <c r="F547" s="25" t="s">
        <v>299</v>
      </c>
      <c r="G547" s="25" t="s">
        <v>54</v>
      </c>
      <c r="H547" s="46">
        <v>2311.0100000000002</v>
      </c>
      <c r="I547" s="62" t="s">
        <v>1576</v>
      </c>
      <c r="J547" s="26">
        <v>929775</v>
      </c>
      <c r="K547" s="61">
        <f t="shared" si="8"/>
        <v>44115</v>
      </c>
    </row>
    <row r="548" spans="2:11" ht="15" customHeight="1">
      <c r="B548" s="42">
        <v>44021</v>
      </c>
      <c r="C548" s="50" t="s">
        <v>1410</v>
      </c>
      <c r="D548" s="25" t="s">
        <v>300</v>
      </c>
      <c r="E548" s="43"/>
      <c r="F548" s="25" t="s">
        <v>301</v>
      </c>
      <c r="G548" s="25" t="s">
        <v>54</v>
      </c>
      <c r="H548" s="46">
        <v>2311.0100000000002</v>
      </c>
      <c r="I548" s="62" t="s">
        <v>1576</v>
      </c>
      <c r="J548" s="26">
        <v>20787</v>
      </c>
      <c r="K548" s="61">
        <f t="shared" si="8"/>
        <v>44111</v>
      </c>
    </row>
    <row r="549" spans="2:11" ht="15" customHeight="1">
      <c r="B549" s="42">
        <v>44019</v>
      </c>
      <c r="C549" s="50" t="s">
        <v>1453</v>
      </c>
      <c r="D549" s="25" t="s">
        <v>302</v>
      </c>
      <c r="E549" s="43"/>
      <c r="F549" s="25" t="s">
        <v>264</v>
      </c>
      <c r="G549" s="25" t="s">
        <v>303</v>
      </c>
      <c r="H549" s="46">
        <v>2311.0100000000002</v>
      </c>
      <c r="I549" s="62" t="s">
        <v>1576</v>
      </c>
      <c r="J549" s="26">
        <v>358425</v>
      </c>
      <c r="K549" s="61">
        <f t="shared" si="8"/>
        <v>44109</v>
      </c>
    </row>
    <row r="550" spans="2:11" ht="15" customHeight="1">
      <c r="B550" s="42">
        <v>44018</v>
      </c>
      <c r="C550" s="50" t="s">
        <v>1465</v>
      </c>
      <c r="D550" s="25" t="s">
        <v>304</v>
      </c>
      <c r="E550" s="43"/>
      <c r="F550" s="25" t="s">
        <v>249</v>
      </c>
      <c r="G550" s="25" t="s">
        <v>150</v>
      </c>
      <c r="H550" s="46">
        <v>2395.0100000000002</v>
      </c>
      <c r="I550" s="62" t="s">
        <v>1576</v>
      </c>
      <c r="J550" s="26">
        <v>374625</v>
      </c>
      <c r="K550" s="61">
        <f t="shared" si="8"/>
        <v>44108</v>
      </c>
    </row>
    <row r="551" spans="2:11" ht="15" customHeight="1">
      <c r="B551" s="42">
        <v>44018</v>
      </c>
      <c r="C551" s="50" t="s">
        <v>1465</v>
      </c>
      <c r="D551" s="25" t="s">
        <v>305</v>
      </c>
      <c r="E551" s="43"/>
      <c r="F551" s="25" t="s">
        <v>249</v>
      </c>
      <c r="G551" s="25" t="s">
        <v>150</v>
      </c>
      <c r="H551" s="46">
        <v>2332.0100000000002</v>
      </c>
      <c r="I551" s="62" t="s">
        <v>1576</v>
      </c>
      <c r="J551" s="26">
        <v>651360</v>
      </c>
      <c r="K551" s="61">
        <f t="shared" si="8"/>
        <v>44108</v>
      </c>
    </row>
    <row r="552" spans="2:11" ht="15" customHeight="1">
      <c r="B552" s="42">
        <v>44014</v>
      </c>
      <c r="C552" s="50" t="s">
        <v>1331</v>
      </c>
      <c r="D552" s="25" t="s">
        <v>39</v>
      </c>
      <c r="E552" s="43"/>
      <c r="F552" s="25" t="s">
        <v>306</v>
      </c>
      <c r="G552" s="25" t="s">
        <v>307</v>
      </c>
      <c r="H552" s="46">
        <v>2332.0100000000002</v>
      </c>
      <c r="I552" s="62" t="s">
        <v>1576</v>
      </c>
      <c r="J552" s="26">
        <v>156243.79999999999</v>
      </c>
      <c r="K552" s="61">
        <f t="shared" si="8"/>
        <v>44104</v>
      </c>
    </row>
    <row r="553" spans="2:11" ht="15" customHeight="1">
      <c r="B553" s="42">
        <v>44013</v>
      </c>
      <c r="C553" s="50" t="s">
        <v>1395</v>
      </c>
      <c r="D553" s="25" t="s">
        <v>12</v>
      </c>
      <c r="E553" s="43"/>
      <c r="F553" s="25" t="s">
        <v>308</v>
      </c>
      <c r="G553" s="25" t="s">
        <v>150</v>
      </c>
      <c r="H553" s="46">
        <v>2391.0100000000002</v>
      </c>
      <c r="I553" s="62" t="s">
        <v>1576</v>
      </c>
      <c r="J553" s="26">
        <v>245150.9</v>
      </c>
      <c r="K553" s="61">
        <f t="shared" si="8"/>
        <v>44103</v>
      </c>
    </row>
    <row r="554" spans="2:11" ht="15" customHeight="1">
      <c r="B554" s="42">
        <v>44006</v>
      </c>
      <c r="C554" s="50" t="s">
        <v>1463</v>
      </c>
      <c r="D554" s="25" t="s">
        <v>18</v>
      </c>
      <c r="E554" s="43"/>
      <c r="F554" s="25" t="s">
        <v>309</v>
      </c>
      <c r="G554" s="25" t="s">
        <v>54</v>
      </c>
      <c r="H554" s="46">
        <v>2311.0100000000002</v>
      </c>
      <c r="I554" s="62" t="s">
        <v>1576</v>
      </c>
      <c r="J554" s="26">
        <v>99204.96</v>
      </c>
      <c r="K554" s="61">
        <f t="shared" si="8"/>
        <v>44096</v>
      </c>
    </row>
    <row r="555" spans="2:11" ht="15" customHeight="1">
      <c r="B555" s="42">
        <v>44004</v>
      </c>
      <c r="C555" s="50" t="s">
        <v>1386</v>
      </c>
      <c r="D555" s="25" t="s">
        <v>22</v>
      </c>
      <c r="E555" s="43"/>
      <c r="F555" s="25" t="s">
        <v>310</v>
      </c>
      <c r="G555" s="25" t="s">
        <v>54</v>
      </c>
      <c r="H555" s="46">
        <v>2311.0100000000002</v>
      </c>
      <c r="I555" s="62" t="s">
        <v>1576</v>
      </c>
      <c r="J555" s="26">
        <v>197000</v>
      </c>
      <c r="K555" s="61">
        <f t="shared" si="8"/>
        <v>44094</v>
      </c>
    </row>
    <row r="556" spans="2:11" ht="15" customHeight="1">
      <c r="B556" s="42">
        <v>44001</v>
      </c>
      <c r="C556" s="50" t="s">
        <v>1368</v>
      </c>
      <c r="D556" s="25" t="s">
        <v>39</v>
      </c>
      <c r="E556" s="43"/>
      <c r="F556" s="25" t="s">
        <v>311</v>
      </c>
      <c r="G556" s="25" t="s">
        <v>54</v>
      </c>
      <c r="H556" s="46">
        <v>2311.0100000000002</v>
      </c>
      <c r="I556" s="62" t="s">
        <v>1576</v>
      </c>
      <c r="J556" s="26">
        <v>90034</v>
      </c>
      <c r="K556" s="61">
        <f t="shared" si="8"/>
        <v>44091</v>
      </c>
    </row>
    <row r="557" spans="2:11" ht="15" customHeight="1">
      <c r="B557" s="42">
        <v>43991</v>
      </c>
      <c r="C557" s="50" t="s">
        <v>1435</v>
      </c>
      <c r="D557" s="25" t="s">
        <v>313</v>
      </c>
      <c r="E557" s="43"/>
      <c r="F557" s="25" t="s">
        <v>67</v>
      </c>
      <c r="G557" s="25" t="s">
        <v>68</v>
      </c>
      <c r="H557" s="46">
        <v>2217.0100000000002</v>
      </c>
      <c r="I557" s="62" t="s">
        <v>1576</v>
      </c>
      <c r="J557" s="26">
        <v>90959</v>
      </c>
      <c r="K557" s="61">
        <f t="shared" si="8"/>
        <v>44081</v>
      </c>
    </row>
    <row r="558" spans="2:11" ht="15" customHeight="1">
      <c r="B558" s="42">
        <v>43991</v>
      </c>
      <c r="C558" s="50" t="s">
        <v>1435</v>
      </c>
      <c r="D558" s="25" t="s">
        <v>312</v>
      </c>
      <c r="E558" s="43"/>
      <c r="F558" s="25" t="s">
        <v>67</v>
      </c>
      <c r="G558" s="25" t="s">
        <v>68</v>
      </c>
      <c r="H558" s="46">
        <v>2311.0100000000002</v>
      </c>
      <c r="I558" s="62" t="s">
        <v>1576</v>
      </c>
      <c r="J558" s="26">
        <v>94666</v>
      </c>
      <c r="K558" s="61">
        <f t="shared" si="8"/>
        <v>44081</v>
      </c>
    </row>
    <row r="559" spans="2:11" ht="15" customHeight="1">
      <c r="B559" s="42">
        <v>43956</v>
      </c>
      <c r="C559" s="50" t="s">
        <v>1435</v>
      </c>
      <c r="D559" s="25" t="s">
        <v>315</v>
      </c>
      <c r="E559" s="43"/>
      <c r="F559" s="25" t="s">
        <v>67</v>
      </c>
      <c r="G559" s="25" t="s">
        <v>68</v>
      </c>
      <c r="H559" s="46">
        <v>2217.0100000000002</v>
      </c>
      <c r="I559" s="62" t="s">
        <v>1576</v>
      </c>
      <c r="J559" s="26">
        <v>90959</v>
      </c>
      <c r="K559" s="61">
        <f t="shared" si="8"/>
        <v>44046</v>
      </c>
    </row>
    <row r="560" spans="2:11" ht="15" customHeight="1">
      <c r="B560" s="42">
        <v>43956</v>
      </c>
      <c r="C560" s="50" t="s">
        <v>1435</v>
      </c>
      <c r="D560" s="25" t="s">
        <v>314</v>
      </c>
      <c r="E560" s="43"/>
      <c r="F560" s="25" t="s">
        <v>67</v>
      </c>
      <c r="G560" s="25" t="s">
        <v>68</v>
      </c>
      <c r="H560" s="46">
        <v>2217.0100000000002</v>
      </c>
      <c r="I560" s="62" t="s">
        <v>1576</v>
      </c>
      <c r="J560" s="26">
        <v>94666</v>
      </c>
      <c r="K560" s="61">
        <f t="shared" si="8"/>
        <v>44046</v>
      </c>
    </row>
    <row r="561" spans="2:11" ht="15" customHeight="1">
      <c r="B561" s="42">
        <v>43902</v>
      </c>
      <c r="C561" s="50" t="s">
        <v>1346</v>
      </c>
      <c r="D561" s="25" t="s">
        <v>316</v>
      </c>
      <c r="E561" s="43"/>
      <c r="F561" s="25" t="s">
        <v>317</v>
      </c>
      <c r="G561" s="25" t="s">
        <v>318</v>
      </c>
      <c r="H561" s="46">
        <v>2371.0100000000002</v>
      </c>
      <c r="I561" s="62" t="s">
        <v>1576</v>
      </c>
      <c r="J561" s="26">
        <v>158686.16</v>
      </c>
      <c r="K561" s="61">
        <f t="shared" si="8"/>
        <v>43992</v>
      </c>
    </row>
    <row r="562" spans="2:11" ht="15" customHeight="1">
      <c r="B562" s="42">
        <v>43893</v>
      </c>
      <c r="C562" s="50" t="s">
        <v>1361</v>
      </c>
      <c r="D562" s="25" t="s">
        <v>319</v>
      </c>
      <c r="E562" s="43"/>
      <c r="F562" s="25" t="s">
        <v>266</v>
      </c>
      <c r="G562" s="25" t="s">
        <v>162</v>
      </c>
      <c r="H562" s="46">
        <v>2272.06</v>
      </c>
      <c r="I562" s="62" t="s">
        <v>1576</v>
      </c>
      <c r="J562" s="26">
        <v>182200</v>
      </c>
      <c r="K562" s="61">
        <f t="shared" si="8"/>
        <v>43983</v>
      </c>
    </row>
    <row r="563" spans="2:11" ht="15" customHeight="1">
      <c r="B563" s="42">
        <v>43887</v>
      </c>
      <c r="C563" s="50" t="s">
        <v>1294</v>
      </c>
      <c r="D563" s="25" t="s">
        <v>39</v>
      </c>
      <c r="E563" s="43"/>
      <c r="F563" s="25" t="s">
        <v>320</v>
      </c>
      <c r="G563" s="25" t="s">
        <v>54</v>
      </c>
      <c r="H563" s="46">
        <v>2311.0100000000002</v>
      </c>
      <c r="I563" s="62" t="s">
        <v>1576</v>
      </c>
      <c r="J563" s="26">
        <v>2122.8000000000002</v>
      </c>
      <c r="K563" s="61">
        <f t="shared" si="8"/>
        <v>43977</v>
      </c>
    </row>
    <row r="564" spans="2:11" ht="15" customHeight="1">
      <c r="B564" s="42">
        <v>43865</v>
      </c>
      <c r="C564" s="50" t="s">
        <v>1435</v>
      </c>
      <c r="D564" s="25" t="s">
        <v>322</v>
      </c>
      <c r="E564" s="43"/>
      <c r="F564" s="25" t="s">
        <v>67</v>
      </c>
      <c r="G564" s="25" t="s">
        <v>68</v>
      </c>
      <c r="H564" s="46">
        <v>2217.0100000000002</v>
      </c>
      <c r="I564" s="62" t="s">
        <v>1576</v>
      </c>
      <c r="J564" s="26">
        <v>237739</v>
      </c>
      <c r="K564" s="61">
        <f t="shared" si="8"/>
        <v>43955</v>
      </c>
    </row>
    <row r="565" spans="2:11" ht="15" customHeight="1">
      <c r="B565" s="42">
        <v>43865</v>
      </c>
      <c r="C565" s="50" t="s">
        <v>1435</v>
      </c>
      <c r="D565" s="25" t="s">
        <v>321</v>
      </c>
      <c r="E565" s="43"/>
      <c r="F565" s="25" t="s">
        <v>67</v>
      </c>
      <c r="G565" s="25" t="s">
        <v>68</v>
      </c>
      <c r="H565" s="46">
        <v>2311.0100000000002</v>
      </c>
      <c r="I565" s="62" t="s">
        <v>1576</v>
      </c>
      <c r="J565" s="26">
        <v>133430</v>
      </c>
      <c r="K565" s="61">
        <f t="shared" si="8"/>
        <v>43955</v>
      </c>
    </row>
    <row r="566" spans="2:11" ht="15" customHeight="1">
      <c r="B566" s="42">
        <v>43837</v>
      </c>
      <c r="C566" s="50" t="s">
        <v>1435</v>
      </c>
      <c r="D566" s="25" t="s">
        <v>324</v>
      </c>
      <c r="E566" s="43"/>
      <c r="F566" s="25" t="s">
        <v>67</v>
      </c>
      <c r="G566" s="25" t="s">
        <v>68</v>
      </c>
      <c r="H566" s="46">
        <v>2217.0100000000002</v>
      </c>
      <c r="I566" s="62" t="s">
        <v>1576</v>
      </c>
      <c r="J566" s="26">
        <v>205234</v>
      </c>
      <c r="K566" s="61">
        <f t="shared" si="8"/>
        <v>43927</v>
      </c>
    </row>
    <row r="567" spans="2:11" ht="15" customHeight="1">
      <c r="B567" s="42">
        <v>43837</v>
      </c>
      <c r="C567" s="50" t="s">
        <v>1435</v>
      </c>
      <c r="D567" s="25" t="s">
        <v>323</v>
      </c>
      <c r="E567" s="43"/>
      <c r="F567" s="25" t="s">
        <v>67</v>
      </c>
      <c r="G567" s="25" t="s">
        <v>68</v>
      </c>
      <c r="H567" s="46">
        <v>2217.0100000000002</v>
      </c>
      <c r="I567" s="62" t="s">
        <v>1576</v>
      </c>
      <c r="J567" s="26">
        <v>101508</v>
      </c>
      <c r="K567" s="61">
        <f t="shared" si="8"/>
        <v>43927</v>
      </c>
    </row>
    <row r="568" spans="2:11" ht="15" customHeight="1">
      <c r="B568" s="42">
        <v>43829</v>
      </c>
      <c r="C568" s="50" t="s">
        <v>1361</v>
      </c>
      <c r="D568" s="25" t="s">
        <v>325</v>
      </c>
      <c r="E568" s="43"/>
      <c r="F568" s="25" t="s">
        <v>266</v>
      </c>
      <c r="G568" s="25" t="s">
        <v>162</v>
      </c>
      <c r="H568" s="46">
        <v>2217.0100000000002</v>
      </c>
      <c r="I568" s="62" t="s">
        <v>1576</v>
      </c>
      <c r="J568" s="26">
        <v>273300</v>
      </c>
      <c r="K568" s="61">
        <f t="shared" si="8"/>
        <v>43919</v>
      </c>
    </row>
    <row r="569" spans="2:11" ht="15" customHeight="1">
      <c r="B569" s="42">
        <v>43829</v>
      </c>
      <c r="C569" s="50" t="s">
        <v>1361</v>
      </c>
      <c r="D569" s="25" t="s">
        <v>326</v>
      </c>
      <c r="E569" s="43"/>
      <c r="F569" s="25" t="s">
        <v>266</v>
      </c>
      <c r="G569" s="25" t="s">
        <v>162</v>
      </c>
      <c r="H569" s="46">
        <v>2371.02</v>
      </c>
      <c r="I569" s="62" t="s">
        <v>1576</v>
      </c>
      <c r="J569" s="26">
        <v>182200</v>
      </c>
      <c r="K569" s="61">
        <f t="shared" si="8"/>
        <v>43919</v>
      </c>
    </row>
    <row r="570" spans="2:11" ht="15" customHeight="1">
      <c r="B570" s="42">
        <v>43829</v>
      </c>
      <c r="C570" s="50" t="s">
        <v>1361</v>
      </c>
      <c r="D570" s="25" t="s">
        <v>327</v>
      </c>
      <c r="E570" s="43"/>
      <c r="F570" s="25" t="s">
        <v>266</v>
      </c>
      <c r="G570" s="25" t="s">
        <v>162</v>
      </c>
      <c r="H570" s="46">
        <v>2371.02</v>
      </c>
      <c r="I570" s="62" t="s">
        <v>1576</v>
      </c>
      <c r="J570" s="26">
        <v>546600</v>
      </c>
      <c r="K570" s="61">
        <f t="shared" si="8"/>
        <v>43919</v>
      </c>
    </row>
    <row r="571" spans="2:11" ht="15" customHeight="1">
      <c r="B571" s="42">
        <v>43829</v>
      </c>
      <c r="C571" s="50" t="s">
        <v>1361</v>
      </c>
      <c r="D571" s="25" t="s">
        <v>328</v>
      </c>
      <c r="E571" s="43"/>
      <c r="F571" s="25" t="s">
        <v>266</v>
      </c>
      <c r="G571" s="25" t="s">
        <v>162</v>
      </c>
      <c r="H571" s="46">
        <v>2371.02</v>
      </c>
      <c r="I571" s="62" t="s">
        <v>1576</v>
      </c>
      <c r="J571" s="26">
        <v>182200</v>
      </c>
      <c r="K571" s="61">
        <f t="shared" si="8"/>
        <v>43919</v>
      </c>
    </row>
    <row r="572" spans="2:11" ht="15" customHeight="1">
      <c r="B572" s="42">
        <v>43829</v>
      </c>
      <c r="C572" s="50" t="s">
        <v>1361</v>
      </c>
      <c r="D572" s="25" t="s">
        <v>329</v>
      </c>
      <c r="E572" s="43"/>
      <c r="F572" s="25" t="s">
        <v>266</v>
      </c>
      <c r="G572" s="25" t="s">
        <v>162</v>
      </c>
      <c r="H572" s="46">
        <v>2371.02</v>
      </c>
      <c r="I572" s="62" t="s">
        <v>1576</v>
      </c>
      <c r="J572" s="26">
        <v>364400</v>
      </c>
      <c r="K572" s="61">
        <f t="shared" si="8"/>
        <v>43919</v>
      </c>
    </row>
    <row r="573" spans="2:11" ht="15" customHeight="1">
      <c r="B573" s="42">
        <v>43829</v>
      </c>
      <c r="C573" s="50" t="s">
        <v>1361</v>
      </c>
      <c r="D573" s="25" t="s">
        <v>330</v>
      </c>
      <c r="E573" s="43"/>
      <c r="F573" s="25" t="s">
        <v>266</v>
      </c>
      <c r="G573" s="25" t="s">
        <v>162</v>
      </c>
      <c r="H573" s="46">
        <v>2371.02</v>
      </c>
      <c r="I573" s="62" t="s">
        <v>1576</v>
      </c>
      <c r="J573" s="26">
        <v>182200</v>
      </c>
      <c r="K573" s="61">
        <f t="shared" si="8"/>
        <v>43919</v>
      </c>
    </row>
    <row r="574" spans="2:11" ht="15" customHeight="1">
      <c r="B574" s="42">
        <v>43829</v>
      </c>
      <c r="C574" s="50" t="s">
        <v>1361</v>
      </c>
      <c r="D574" s="25" t="s">
        <v>331</v>
      </c>
      <c r="E574" s="43"/>
      <c r="F574" s="25" t="s">
        <v>266</v>
      </c>
      <c r="G574" s="25" t="s">
        <v>162</v>
      </c>
      <c r="H574" s="46">
        <v>2371.02</v>
      </c>
      <c r="I574" s="62" t="s">
        <v>1576</v>
      </c>
      <c r="J574" s="26">
        <v>728800</v>
      </c>
      <c r="K574" s="61">
        <f t="shared" si="8"/>
        <v>43919</v>
      </c>
    </row>
    <row r="575" spans="2:11" ht="15" customHeight="1">
      <c r="B575" s="42">
        <v>43829</v>
      </c>
      <c r="C575" s="50" t="s">
        <v>1361</v>
      </c>
      <c r="D575" s="25" t="s">
        <v>332</v>
      </c>
      <c r="E575" s="43"/>
      <c r="F575" s="25" t="s">
        <v>266</v>
      </c>
      <c r="G575" s="25" t="s">
        <v>162</v>
      </c>
      <c r="H575" s="46">
        <v>2371.02</v>
      </c>
      <c r="I575" s="62" t="s">
        <v>1576</v>
      </c>
      <c r="J575" s="26">
        <v>364400</v>
      </c>
      <c r="K575" s="61">
        <f t="shared" si="8"/>
        <v>43919</v>
      </c>
    </row>
    <row r="576" spans="2:11" ht="15" customHeight="1">
      <c r="B576" s="42">
        <v>43829</v>
      </c>
      <c r="C576" s="50" t="s">
        <v>1361</v>
      </c>
      <c r="D576" s="25" t="s">
        <v>333</v>
      </c>
      <c r="E576" s="43"/>
      <c r="F576" s="25" t="s">
        <v>266</v>
      </c>
      <c r="G576" s="25" t="s">
        <v>162</v>
      </c>
      <c r="H576" s="46">
        <v>2371.02</v>
      </c>
      <c r="I576" s="62" t="s">
        <v>1576</v>
      </c>
      <c r="J576" s="26">
        <v>364400</v>
      </c>
      <c r="K576" s="61">
        <f t="shared" si="8"/>
        <v>43919</v>
      </c>
    </row>
    <row r="577" spans="2:11" ht="15" customHeight="1">
      <c r="B577" s="42">
        <v>43829</v>
      </c>
      <c r="C577" s="50" t="s">
        <v>1361</v>
      </c>
      <c r="D577" s="25" t="s">
        <v>334</v>
      </c>
      <c r="E577" s="43"/>
      <c r="F577" s="25" t="s">
        <v>266</v>
      </c>
      <c r="G577" s="25" t="s">
        <v>162</v>
      </c>
      <c r="H577" s="46">
        <v>2371.02</v>
      </c>
      <c r="I577" s="62" t="s">
        <v>1576</v>
      </c>
      <c r="J577" s="26">
        <v>364400</v>
      </c>
      <c r="K577" s="61">
        <f t="shared" si="8"/>
        <v>43919</v>
      </c>
    </row>
    <row r="578" spans="2:11" ht="15" customHeight="1">
      <c r="B578" s="42">
        <v>43829</v>
      </c>
      <c r="C578" s="50" t="s">
        <v>1361</v>
      </c>
      <c r="D578" s="25" t="s">
        <v>335</v>
      </c>
      <c r="E578" s="43"/>
      <c r="F578" s="25" t="s">
        <v>266</v>
      </c>
      <c r="G578" s="25" t="s">
        <v>162</v>
      </c>
      <c r="H578" s="46">
        <v>2371.02</v>
      </c>
      <c r="I578" s="62" t="s">
        <v>1576</v>
      </c>
      <c r="J578" s="26">
        <v>37533.199999999997</v>
      </c>
      <c r="K578" s="61">
        <f t="shared" si="8"/>
        <v>43919</v>
      </c>
    </row>
    <row r="579" spans="2:11" ht="15" customHeight="1">
      <c r="B579" s="42">
        <v>43826</v>
      </c>
      <c r="C579" s="50" t="s">
        <v>1456</v>
      </c>
      <c r="D579" s="25" t="s">
        <v>336</v>
      </c>
      <c r="E579" s="43"/>
      <c r="F579" s="25" t="s">
        <v>337</v>
      </c>
      <c r="G579" s="25" t="s">
        <v>241</v>
      </c>
      <c r="H579" s="46">
        <v>2371.02</v>
      </c>
      <c r="I579" s="62" t="s">
        <v>1576</v>
      </c>
      <c r="J579" s="26">
        <v>131961.60000000001</v>
      </c>
      <c r="K579" s="61">
        <f t="shared" si="8"/>
        <v>43916</v>
      </c>
    </row>
    <row r="580" spans="2:11" ht="15" customHeight="1">
      <c r="B580" s="42">
        <v>43823</v>
      </c>
      <c r="C580" s="50" t="s">
        <v>1303</v>
      </c>
      <c r="D580" s="25" t="s">
        <v>37</v>
      </c>
      <c r="E580" s="43"/>
      <c r="F580" s="25" t="s">
        <v>276</v>
      </c>
      <c r="G580" s="25" t="s">
        <v>190</v>
      </c>
      <c r="H580" s="46">
        <v>2217.0100000000002</v>
      </c>
      <c r="I580" s="62" t="s">
        <v>1232</v>
      </c>
      <c r="J580" s="26">
        <v>37077.07</v>
      </c>
      <c r="K580" s="61">
        <f t="shared" si="8"/>
        <v>43913</v>
      </c>
    </row>
    <row r="581" spans="2:11" ht="15" customHeight="1">
      <c r="B581" s="42">
        <v>43822</v>
      </c>
      <c r="C581" s="50" t="s">
        <v>1438</v>
      </c>
      <c r="D581" s="25" t="s">
        <v>46</v>
      </c>
      <c r="E581" s="43"/>
      <c r="F581" s="25" t="s">
        <v>338</v>
      </c>
      <c r="G581" s="25" t="s">
        <v>339</v>
      </c>
      <c r="H581" s="46">
        <v>2222.0100000000002</v>
      </c>
      <c r="I581" s="62" t="s">
        <v>1576</v>
      </c>
      <c r="J581" s="26">
        <v>543.08000000000004</v>
      </c>
      <c r="K581" s="61">
        <f t="shared" si="8"/>
        <v>43912</v>
      </c>
    </row>
    <row r="582" spans="2:11" ht="15" customHeight="1">
      <c r="B582" s="42">
        <v>43805</v>
      </c>
      <c r="C582" s="50" t="s">
        <v>1435</v>
      </c>
      <c r="D582" s="25" t="s">
        <v>341</v>
      </c>
      <c r="E582" s="43"/>
      <c r="F582" s="25" t="s">
        <v>67</v>
      </c>
      <c r="G582" s="25" t="s">
        <v>68</v>
      </c>
      <c r="H582" s="46">
        <v>2217.0100000000002</v>
      </c>
      <c r="I582" s="62" t="s">
        <v>1576</v>
      </c>
      <c r="J582" s="26">
        <v>224516</v>
      </c>
      <c r="K582" s="61">
        <f t="shared" si="8"/>
        <v>43895</v>
      </c>
    </row>
    <row r="583" spans="2:11" ht="15" customHeight="1">
      <c r="B583" s="42">
        <v>43805</v>
      </c>
      <c r="C583" s="50" t="s">
        <v>1435</v>
      </c>
      <c r="D583" s="25" t="s">
        <v>342</v>
      </c>
      <c r="E583" s="43"/>
      <c r="F583" s="25" t="s">
        <v>67</v>
      </c>
      <c r="G583" s="25" t="s">
        <v>68</v>
      </c>
      <c r="H583" s="46">
        <v>2217.0100000000002</v>
      </c>
      <c r="I583" s="62" t="s">
        <v>1576</v>
      </c>
      <c r="J583" s="26">
        <v>32681</v>
      </c>
      <c r="K583" s="61">
        <f t="shared" si="8"/>
        <v>43895</v>
      </c>
    </row>
    <row r="584" spans="2:11" ht="15" customHeight="1">
      <c r="B584" s="42">
        <v>43805</v>
      </c>
      <c r="C584" s="50" t="s">
        <v>1435</v>
      </c>
      <c r="D584" s="25" t="s">
        <v>340</v>
      </c>
      <c r="E584" s="43"/>
      <c r="F584" s="25" t="s">
        <v>67</v>
      </c>
      <c r="G584" s="25" t="s">
        <v>68</v>
      </c>
      <c r="H584" s="46">
        <v>2254.0100000000002</v>
      </c>
      <c r="I584" s="62" t="s">
        <v>1576</v>
      </c>
      <c r="J584" s="26">
        <v>133101</v>
      </c>
      <c r="K584" s="61">
        <f t="shared" si="8"/>
        <v>43895</v>
      </c>
    </row>
    <row r="585" spans="2:11" ht="15" customHeight="1">
      <c r="B585" s="42">
        <v>43775</v>
      </c>
      <c r="C585" s="50" t="s">
        <v>1435</v>
      </c>
      <c r="D585" s="25" t="s">
        <v>344</v>
      </c>
      <c r="E585" s="43"/>
      <c r="F585" s="25" t="s">
        <v>67</v>
      </c>
      <c r="G585" s="25" t="s">
        <v>68</v>
      </c>
      <c r="H585" s="46">
        <v>2217.0100000000002</v>
      </c>
      <c r="I585" s="62" t="s">
        <v>1576</v>
      </c>
      <c r="J585" s="26">
        <v>212170</v>
      </c>
      <c r="K585" s="61">
        <f t="shared" si="8"/>
        <v>43865</v>
      </c>
    </row>
    <row r="586" spans="2:11" ht="15" customHeight="1">
      <c r="B586" s="42">
        <v>43775</v>
      </c>
      <c r="C586" s="50" t="s">
        <v>1435</v>
      </c>
      <c r="D586" s="25" t="s">
        <v>345</v>
      </c>
      <c r="E586" s="43"/>
      <c r="F586" s="25" t="s">
        <v>67</v>
      </c>
      <c r="G586" s="25" t="s">
        <v>68</v>
      </c>
      <c r="H586" s="46">
        <v>2217.0100000000002</v>
      </c>
      <c r="I586" s="62" t="s">
        <v>1576</v>
      </c>
      <c r="J586" s="26">
        <v>34641</v>
      </c>
      <c r="K586" s="61">
        <f t="shared" si="8"/>
        <v>43865</v>
      </c>
    </row>
    <row r="587" spans="2:11" ht="15" customHeight="1">
      <c r="B587" s="42">
        <v>43775</v>
      </c>
      <c r="C587" s="50" t="s">
        <v>1435</v>
      </c>
      <c r="D587" s="25" t="s">
        <v>343</v>
      </c>
      <c r="E587" s="43"/>
      <c r="F587" s="25" t="s">
        <v>67</v>
      </c>
      <c r="G587" s="25" t="s">
        <v>68</v>
      </c>
      <c r="H587" s="46">
        <v>2217.0100000000002</v>
      </c>
      <c r="I587" s="62" t="s">
        <v>1576</v>
      </c>
      <c r="J587" s="26">
        <v>120474</v>
      </c>
      <c r="K587" s="61">
        <f t="shared" si="8"/>
        <v>43865</v>
      </c>
    </row>
    <row r="588" spans="2:11" ht="15" customHeight="1">
      <c r="B588" s="42">
        <v>43770</v>
      </c>
      <c r="C588" s="50" t="s">
        <v>1497</v>
      </c>
      <c r="D588" s="25" t="s">
        <v>2</v>
      </c>
      <c r="E588" s="43"/>
      <c r="F588" s="25" t="s">
        <v>346</v>
      </c>
      <c r="G588" s="25" t="s">
        <v>347</v>
      </c>
      <c r="H588" s="46">
        <v>2217.0100000000002</v>
      </c>
      <c r="I588" s="62" t="s">
        <v>1576</v>
      </c>
      <c r="J588" s="26">
        <v>6709994.1600000001</v>
      </c>
      <c r="K588" s="61">
        <f t="shared" si="8"/>
        <v>43860</v>
      </c>
    </row>
    <row r="589" spans="2:11" ht="15" customHeight="1">
      <c r="B589" s="42">
        <v>43760</v>
      </c>
      <c r="C589" s="50" t="s">
        <v>1454</v>
      </c>
      <c r="D589" s="25" t="s">
        <v>348</v>
      </c>
      <c r="E589" s="43"/>
      <c r="F589" s="25" t="s">
        <v>349</v>
      </c>
      <c r="G589" s="25" t="s">
        <v>241</v>
      </c>
      <c r="H589" s="46" t="s">
        <v>350</v>
      </c>
      <c r="I589" s="62" t="s">
        <v>1576</v>
      </c>
      <c r="J589" s="26">
        <v>78536.08</v>
      </c>
      <c r="K589" s="61">
        <f t="shared" si="8"/>
        <v>43850</v>
      </c>
    </row>
    <row r="590" spans="2:11" ht="15" customHeight="1">
      <c r="B590" s="42">
        <v>43760</v>
      </c>
      <c r="C590" s="50" t="s">
        <v>1457</v>
      </c>
      <c r="D590" s="25" t="s">
        <v>351</v>
      </c>
      <c r="E590" s="43"/>
      <c r="F590" s="25" t="s">
        <v>352</v>
      </c>
      <c r="G590" s="25" t="s">
        <v>241</v>
      </c>
      <c r="H590" s="46">
        <v>2221.0100000000002</v>
      </c>
      <c r="I590" s="62" t="s">
        <v>1576</v>
      </c>
      <c r="J590" s="26">
        <v>98943</v>
      </c>
      <c r="K590" s="61">
        <f t="shared" si="8"/>
        <v>43850</v>
      </c>
    </row>
    <row r="591" spans="2:11" ht="15" customHeight="1">
      <c r="B591" s="42">
        <v>43759</v>
      </c>
      <c r="C591" s="50" t="s">
        <v>1390</v>
      </c>
      <c r="D591" s="25" t="s">
        <v>77</v>
      </c>
      <c r="E591" s="43"/>
      <c r="F591" s="25" t="s">
        <v>353</v>
      </c>
      <c r="G591" s="25" t="s">
        <v>150</v>
      </c>
      <c r="H591" s="46">
        <v>2222.0100000000002</v>
      </c>
      <c r="I591" s="62" t="s">
        <v>1576</v>
      </c>
      <c r="J591" s="26">
        <v>4990007.5999999996</v>
      </c>
      <c r="K591" s="61">
        <f t="shared" ref="K591:K654" si="9">+B591+90</f>
        <v>43849</v>
      </c>
    </row>
    <row r="592" spans="2:11" ht="15" customHeight="1">
      <c r="B592" s="42">
        <v>43754</v>
      </c>
      <c r="C592" s="50" t="s">
        <v>1318</v>
      </c>
      <c r="D592" s="25" t="s">
        <v>76</v>
      </c>
      <c r="E592" s="43"/>
      <c r="F592" s="25" t="s">
        <v>287</v>
      </c>
      <c r="G592" s="25" t="s">
        <v>241</v>
      </c>
      <c r="H592" s="46">
        <v>2332.0100000000002</v>
      </c>
      <c r="I592" s="62" t="s">
        <v>1576</v>
      </c>
      <c r="J592" s="26">
        <v>60000</v>
      </c>
      <c r="K592" s="61">
        <f t="shared" si="9"/>
        <v>43844</v>
      </c>
    </row>
    <row r="593" spans="2:11" ht="15" customHeight="1">
      <c r="B593" s="42">
        <v>43752</v>
      </c>
      <c r="C593" s="50" t="s">
        <v>1388</v>
      </c>
      <c r="D593" s="25" t="s">
        <v>25</v>
      </c>
      <c r="E593" s="43"/>
      <c r="F593" s="25" t="s">
        <v>354</v>
      </c>
      <c r="G593" s="25" t="s">
        <v>355</v>
      </c>
      <c r="H593" s="46">
        <v>2221.0100000000002</v>
      </c>
      <c r="I593" s="62" t="s">
        <v>1576</v>
      </c>
      <c r="J593" s="26">
        <v>125434</v>
      </c>
      <c r="K593" s="61">
        <f t="shared" si="9"/>
        <v>43842</v>
      </c>
    </row>
    <row r="594" spans="2:11" ht="15" customHeight="1">
      <c r="B594" s="42">
        <v>43742</v>
      </c>
      <c r="C594" s="50" t="s">
        <v>1435</v>
      </c>
      <c r="D594" s="25" t="s">
        <v>357</v>
      </c>
      <c r="E594" s="43"/>
      <c r="F594" s="25" t="s">
        <v>67</v>
      </c>
      <c r="G594" s="25" t="s">
        <v>68</v>
      </c>
      <c r="H594" s="46">
        <v>2217.0100000000002</v>
      </c>
      <c r="I594" s="62" t="s">
        <v>1576</v>
      </c>
      <c r="J594" s="26">
        <v>210998</v>
      </c>
      <c r="K594" s="61">
        <f t="shared" si="9"/>
        <v>43832</v>
      </c>
    </row>
    <row r="595" spans="2:11" ht="15" customHeight="1">
      <c r="B595" s="42">
        <v>43742</v>
      </c>
      <c r="C595" s="50" t="s">
        <v>1435</v>
      </c>
      <c r="D595" s="25" t="s">
        <v>358</v>
      </c>
      <c r="E595" s="43"/>
      <c r="F595" s="25" t="s">
        <v>67</v>
      </c>
      <c r="G595" s="25" t="s">
        <v>68</v>
      </c>
      <c r="H595" s="46">
        <v>2217.0100000000002</v>
      </c>
      <c r="I595" s="62" t="s">
        <v>1576</v>
      </c>
      <c r="J595" s="26">
        <v>22701</v>
      </c>
      <c r="K595" s="61">
        <f t="shared" si="9"/>
        <v>43832</v>
      </c>
    </row>
    <row r="596" spans="2:11" ht="15" customHeight="1">
      <c r="B596" s="42">
        <v>43742</v>
      </c>
      <c r="C596" s="50" t="s">
        <v>1435</v>
      </c>
      <c r="D596" s="25" t="s">
        <v>356</v>
      </c>
      <c r="E596" s="43"/>
      <c r="F596" s="25" t="s">
        <v>67</v>
      </c>
      <c r="G596" s="25" t="s">
        <v>68</v>
      </c>
      <c r="H596" s="46">
        <v>2272.06</v>
      </c>
      <c r="I596" s="62" t="s">
        <v>1576</v>
      </c>
      <c r="J596" s="26">
        <v>101511</v>
      </c>
      <c r="K596" s="61">
        <f t="shared" si="9"/>
        <v>43832</v>
      </c>
    </row>
    <row r="597" spans="2:11" ht="15" customHeight="1">
      <c r="B597" s="42">
        <v>43741</v>
      </c>
      <c r="C597" s="50" t="s">
        <v>1407</v>
      </c>
      <c r="D597" s="25" t="s">
        <v>255</v>
      </c>
      <c r="E597" s="43"/>
      <c r="F597" s="25" t="s">
        <v>359</v>
      </c>
      <c r="G597" s="25" t="s">
        <v>360</v>
      </c>
      <c r="H597" s="46">
        <v>2217.0100000000002</v>
      </c>
      <c r="I597" s="62" t="s">
        <v>1576</v>
      </c>
      <c r="J597" s="26">
        <v>37500.400000000001</v>
      </c>
      <c r="K597" s="61">
        <f t="shared" si="9"/>
        <v>43831</v>
      </c>
    </row>
    <row r="598" spans="2:11" ht="15" customHeight="1">
      <c r="B598" s="42">
        <v>43726</v>
      </c>
      <c r="C598" s="50" t="s">
        <v>1494</v>
      </c>
      <c r="D598" s="25" t="s">
        <v>40</v>
      </c>
      <c r="E598" s="43"/>
      <c r="F598" s="25" t="s">
        <v>361</v>
      </c>
      <c r="G598" s="25" t="s">
        <v>362</v>
      </c>
      <c r="H598" s="46">
        <v>2396.0100000000002</v>
      </c>
      <c r="I598" s="62" t="s">
        <v>1576</v>
      </c>
      <c r="J598" s="26">
        <v>1023972.14</v>
      </c>
      <c r="K598" s="61">
        <f t="shared" si="9"/>
        <v>43816</v>
      </c>
    </row>
    <row r="599" spans="2:11" ht="15" customHeight="1">
      <c r="B599" s="42">
        <v>43714</v>
      </c>
      <c r="C599" s="50" t="s">
        <v>1435</v>
      </c>
      <c r="D599" s="25" t="s">
        <v>365</v>
      </c>
      <c r="E599" s="43"/>
      <c r="F599" s="25" t="s">
        <v>67</v>
      </c>
      <c r="G599" s="25" t="s">
        <v>68</v>
      </c>
      <c r="H599" s="46">
        <v>2217.0100000000002</v>
      </c>
      <c r="I599" s="62" t="s">
        <v>1576</v>
      </c>
      <c r="J599" s="26">
        <v>24381</v>
      </c>
      <c r="K599" s="61">
        <f t="shared" si="9"/>
        <v>43804</v>
      </c>
    </row>
    <row r="600" spans="2:11" ht="15" customHeight="1">
      <c r="B600" s="42">
        <v>43714</v>
      </c>
      <c r="C600" s="50" t="s">
        <v>1435</v>
      </c>
      <c r="D600" s="25" t="s">
        <v>363</v>
      </c>
      <c r="E600" s="43"/>
      <c r="F600" s="25" t="s">
        <v>67</v>
      </c>
      <c r="G600" s="25" t="s">
        <v>68</v>
      </c>
      <c r="H600" s="46" t="s">
        <v>364</v>
      </c>
      <c r="I600" s="62" t="s">
        <v>1576</v>
      </c>
      <c r="J600" s="26">
        <v>90657</v>
      </c>
      <c r="K600" s="61">
        <f t="shared" si="9"/>
        <v>43804</v>
      </c>
    </row>
    <row r="601" spans="2:11" ht="15" customHeight="1">
      <c r="B601" s="42">
        <v>43701</v>
      </c>
      <c r="C601" s="50" t="s">
        <v>1328</v>
      </c>
      <c r="D601" s="25" t="s">
        <v>366</v>
      </c>
      <c r="E601" s="43"/>
      <c r="F601" s="25" t="s">
        <v>367</v>
      </c>
      <c r="G601" s="25" t="s">
        <v>339</v>
      </c>
      <c r="H601" s="46">
        <v>2217.0100000000002</v>
      </c>
      <c r="I601" s="62" t="s">
        <v>1576</v>
      </c>
      <c r="J601" s="26">
        <v>1326666.8999999999</v>
      </c>
      <c r="K601" s="61">
        <f t="shared" si="9"/>
        <v>43791</v>
      </c>
    </row>
    <row r="602" spans="2:11" ht="15" customHeight="1">
      <c r="B602" s="42">
        <v>43699</v>
      </c>
      <c r="C602" s="50" t="s">
        <v>1324</v>
      </c>
      <c r="D602" s="25" t="s">
        <v>2</v>
      </c>
      <c r="E602" s="43"/>
      <c r="F602" s="25" t="s">
        <v>368</v>
      </c>
      <c r="G602" s="25" t="s">
        <v>54</v>
      </c>
      <c r="H602" s="46">
        <v>2311.0100000000002</v>
      </c>
      <c r="I602" s="62" t="s">
        <v>1576</v>
      </c>
      <c r="J602" s="26">
        <v>2715250.3</v>
      </c>
      <c r="K602" s="61">
        <f t="shared" si="9"/>
        <v>43789</v>
      </c>
    </row>
    <row r="603" spans="2:11" ht="15" customHeight="1">
      <c r="B603" s="42">
        <v>43683</v>
      </c>
      <c r="C603" s="50" t="s">
        <v>1435</v>
      </c>
      <c r="D603" s="25" t="s">
        <v>370</v>
      </c>
      <c r="E603" s="43"/>
      <c r="F603" s="25" t="s">
        <v>67</v>
      </c>
      <c r="G603" s="25" t="s">
        <v>68</v>
      </c>
      <c r="H603" s="46">
        <v>2217.0100000000002</v>
      </c>
      <c r="I603" s="62" t="s">
        <v>1576</v>
      </c>
      <c r="J603" s="26">
        <v>213652</v>
      </c>
      <c r="K603" s="61">
        <f t="shared" si="9"/>
        <v>43773</v>
      </c>
    </row>
    <row r="604" spans="2:11" ht="15" customHeight="1">
      <c r="B604" s="42">
        <v>43683</v>
      </c>
      <c r="C604" s="50" t="s">
        <v>1435</v>
      </c>
      <c r="D604" s="25" t="s">
        <v>371</v>
      </c>
      <c r="E604" s="43"/>
      <c r="F604" s="25" t="s">
        <v>67</v>
      </c>
      <c r="G604" s="25" t="s">
        <v>68</v>
      </c>
      <c r="H604" s="46">
        <v>2217.0100000000002</v>
      </c>
      <c r="I604" s="62" t="s">
        <v>1576</v>
      </c>
      <c r="J604" s="26">
        <v>26573</v>
      </c>
      <c r="K604" s="61">
        <f t="shared" si="9"/>
        <v>43773</v>
      </c>
    </row>
    <row r="605" spans="2:11" ht="15" customHeight="1">
      <c r="B605" s="42">
        <v>43683</v>
      </c>
      <c r="C605" s="50" t="s">
        <v>1435</v>
      </c>
      <c r="D605" s="25" t="s">
        <v>369</v>
      </c>
      <c r="E605" s="43"/>
      <c r="F605" s="25" t="s">
        <v>67</v>
      </c>
      <c r="G605" s="25" t="s">
        <v>68</v>
      </c>
      <c r="H605" s="46">
        <v>2311.0100000000002</v>
      </c>
      <c r="I605" s="62" t="s">
        <v>1576</v>
      </c>
      <c r="J605" s="26">
        <v>95641</v>
      </c>
      <c r="K605" s="61">
        <f t="shared" si="9"/>
        <v>43773</v>
      </c>
    </row>
    <row r="606" spans="2:11" ht="15" customHeight="1">
      <c r="B606" s="42">
        <v>43651</v>
      </c>
      <c r="C606" s="50" t="s">
        <v>1435</v>
      </c>
      <c r="D606" s="25" t="s">
        <v>373</v>
      </c>
      <c r="E606" s="43"/>
      <c r="F606" s="25" t="s">
        <v>67</v>
      </c>
      <c r="G606" s="25" t="s">
        <v>68</v>
      </c>
      <c r="H606" s="46">
        <v>2217.0100000000002</v>
      </c>
      <c r="I606" s="62" t="s">
        <v>1576</v>
      </c>
      <c r="J606" s="26">
        <v>201944</v>
      </c>
      <c r="K606" s="61">
        <f t="shared" si="9"/>
        <v>43741</v>
      </c>
    </row>
    <row r="607" spans="2:11" ht="15" customHeight="1">
      <c r="B607" s="42">
        <v>43651</v>
      </c>
      <c r="C607" s="50" t="s">
        <v>1435</v>
      </c>
      <c r="D607" s="25" t="s">
        <v>374</v>
      </c>
      <c r="E607" s="43"/>
      <c r="F607" s="25" t="s">
        <v>67</v>
      </c>
      <c r="G607" s="25" t="s">
        <v>68</v>
      </c>
      <c r="H607" s="46">
        <v>2217.0100000000002</v>
      </c>
      <c r="I607" s="62" t="s">
        <v>1576</v>
      </c>
      <c r="J607" s="26">
        <v>20244</v>
      </c>
      <c r="K607" s="61">
        <f t="shared" si="9"/>
        <v>43741</v>
      </c>
    </row>
    <row r="608" spans="2:11" ht="15" customHeight="1">
      <c r="B608" s="42">
        <v>43651</v>
      </c>
      <c r="C608" s="50" t="s">
        <v>1435</v>
      </c>
      <c r="D608" s="25" t="s">
        <v>372</v>
      </c>
      <c r="E608" s="43"/>
      <c r="F608" s="25" t="s">
        <v>67</v>
      </c>
      <c r="G608" s="25" t="s">
        <v>68</v>
      </c>
      <c r="H608" s="46">
        <v>2217.0100000000002</v>
      </c>
      <c r="I608" s="62" t="s">
        <v>1576</v>
      </c>
      <c r="J608" s="26">
        <v>102674</v>
      </c>
      <c r="K608" s="61">
        <f t="shared" si="9"/>
        <v>43741</v>
      </c>
    </row>
    <row r="609" spans="2:11" ht="15" customHeight="1">
      <c r="B609" s="42">
        <v>43621</v>
      </c>
      <c r="C609" s="50" t="s">
        <v>1390</v>
      </c>
      <c r="D609" s="25" t="s">
        <v>35</v>
      </c>
      <c r="E609" s="43"/>
      <c r="F609" s="25" t="s">
        <v>353</v>
      </c>
      <c r="G609" s="25" t="s">
        <v>54</v>
      </c>
      <c r="H609" s="46">
        <v>2311.0100000000002</v>
      </c>
      <c r="I609" s="62" t="s">
        <v>1576</v>
      </c>
      <c r="J609" s="26">
        <v>3473126.2</v>
      </c>
      <c r="K609" s="61">
        <f t="shared" si="9"/>
        <v>43711</v>
      </c>
    </row>
    <row r="610" spans="2:11" ht="15" customHeight="1">
      <c r="B610" s="42">
        <v>43620</v>
      </c>
      <c r="C610" s="50" t="s">
        <v>1435</v>
      </c>
      <c r="D610" s="25" t="s">
        <v>376</v>
      </c>
      <c r="E610" s="43"/>
      <c r="F610" s="25" t="s">
        <v>67</v>
      </c>
      <c r="G610" s="25" t="s">
        <v>68</v>
      </c>
      <c r="H610" s="46">
        <v>2217.0100000000002</v>
      </c>
      <c r="I610" s="62" t="s">
        <v>1576</v>
      </c>
      <c r="J610" s="26">
        <v>194484</v>
      </c>
      <c r="K610" s="61">
        <f t="shared" si="9"/>
        <v>43710</v>
      </c>
    </row>
    <row r="611" spans="2:11" ht="15" customHeight="1">
      <c r="B611" s="42">
        <v>43620</v>
      </c>
      <c r="C611" s="50" t="s">
        <v>1435</v>
      </c>
      <c r="D611" s="25" t="s">
        <v>377</v>
      </c>
      <c r="E611" s="43"/>
      <c r="F611" s="25" t="s">
        <v>67</v>
      </c>
      <c r="G611" s="25" t="s">
        <v>68</v>
      </c>
      <c r="H611" s="46">
        <v>2217.0100000000002</v>
      </c>
      <c r="I611" s="62" t="s">
        <v>1576</v>
      </c>
      <c r="J611" s="26">
        <v>22864</v>
      </c>
      <c r="K611" s="61">
        <f t="shared" si="9"/>
        <v>43710</v>
      </c>
    </row>
    <row r="612" spans="2:11" ht="15" customHeight="1">
      <c r="B612" s="42">
        <v>43620</v>
      </c>
      <c r="C612" s="50" t="s">
        <v>1435</v>
      </c>
      <c r="D612" s="25" t="s">
        <v>375</v>
      </c>
      <c r="E612" s="43"/>
      <c r="F612" s="25" t="s">
        <v>67</v>
      </c>
      <c r="G612" s="25" t="s">
        <v>68</v>
      </c>
      <c r="H612" s="46">
        <v>2311.0100000000002</v>
      </c>
      <c r="I612" s="62" t="s">
        <v>1576</v>
      </c>
      <c r="J612" s="26">
        <v>99143</v>
      </c>
      <c r="K612" s="61">
        <f t="shared" si="9"/>
        <v>43710</v>
      </c>
    </row>
    <row r="613" spans="2:11" ht="15" customHeight="1">
      <c r="B613" s="42">
        <v>43620</v>
      </c>
      <c r="C613" s="50" t="s">
        <v>1461</v>
      </c>
      <c r="D613" s="25" t="s">
        <v>40</v>
      </c>
      <c r="E613" s="43"/>
      <c r="F613" s="25" t="s">
        <v>378</v>
      </c>
      <c r="G613" s="25" t="s">
        <v>150</v>
      </c>
      <c r="H613" s="46">
        <v>2217.0100000000002</v>
      </c>
      <c r="I613" s="62" t="s">
        <v>1576</v>
      </c>
      <c r="J613" s="26">
        <v>4773100</v>
      </c>
      <c r="K613" s="61">
        <f t="shared" si="9"/>
        <v>43710</v>
      </c>
    </row>
    <row r="614" spans="2:11" ht="15" customHeight="1">
      <c r="B614" s="42">
        <v>43619</v>
      </c>
      <c r="C614" s="50" t="s">
        <v>1324</v>
      </c>
      <c r="D614" s="25" t="s">
        <v>379</v>
      </c>
      <c r="E614" s="43"/>
      <c r="F614" s="25" t="s">
        <v>368</v>
      </c>
      <c r="G614" s="25" t="s">
        <v>54</v>
      </c>
      <c r="H614" s="46">
        <v>2311.0100000000002</v>
      </c>
      <c r="I614" s="62" t="s">
        <v>1576</v>
      </c>
      <c r="J614" s="26">
        <v>12546620</v>
      </c>
      <c r="K614" s="61">
        <f t="shared" si="9"/>
        <v>43709</v>
      </c>
    </row>
    <row r="615" spans="2:11" ht="15" customHeight="1">
      <c r="B615" s="42">
        <v>43560</v>
      </c>
      <c r="C615" s="50" t="s">
        <v>1435</v>
      </c>
      <c r="D615" s="25" t="s">
        <v>381</v>
      </c>
      <c r="E615" s="43"/>
      <c r="F615" s="25" t="s">
        <v>67</v>
      </c>
      <c r="G615" s="25" t="s">
        <v>68</v>
      </c>
      <c r="H615" s="46">
        <v>2217.0100000000002</v>
      </c>
      <c r="I615" s="62" t="s">
        <v>1576</v>
      </c>
      <c r="J615" s="26">
        <v>200734</v>
      </c>
      <c r="K615" s="61">
        <f t="shared" si="9"/>
        <v>43650</v>
      </c>
    </row>
    <row r="616" spans="2:11" ht="15" customHeight="1">
      <c r="B616" s="42">
        <v>43560</v>
      </c>
      <c r="C616" s="50" t="s">
        <v>1435</v>
      </c>
      <c r="D616" s="25" t="s">
        <v>382</v>
      </c>
      <c r="E616" s="43"/>
      <c r="F616" s="25" t="s">
        <v>67</v>
      </c>
      <c r="G616" s="25" t="s">
        <v>68</v>
      </c>
      <c r="H616" s="46">
        <v>2217.0100000000002</v>
      </c>
      <c r="I616" s="62" t="s">
        <v>1576</v>
      </c>
      <c r="J616" s="26">
        <v>34730</v>
      </c>
      <c r="K616" s="61">
        <f t="shared" si="9"/>
        <v>43650</v>
      </c>
    </row>
    <row r="617" spans="2:11" ht="15" customHeight="1">
      <c r="B617" s="42">
        <v>43560</v>
      </c>
      <c r="C617" s="50" t="s">
        <v>1435</v>
      </c>
      <c r="D617" s="25" t="s">
        <v>380</v>
      </c>
      <c r="E617" s="43"/>
      <c r="F617" s="25" t="s">
        <v>67</v>
      </c>
      <c r="G617" s="25" t="s">
        <v>68</v>
      </c>
      <c r="H617" s="46">
        <v>2311.0100000000002</v>
      </c>
      <c r="I617" s="62" t="s">
        <v>1576</v>
      </c>
      <c r="J617" s="26">
        <v>102921</v>
      </c>
      <c r="K617" s="61">
        <f t="shared" si="9"/>
        <v>43650</v>
      </c>
    </row>
    <row r="618" spans="2:11" ht="15" customHeight="1">
      <c r="B618" s="42">
        <v>43540</v>
      </c>
      <c r="C618" s="50" t="s">
        <v>1435</v>
      </c>
      <c r="D618" s="25" t="s">
        <v>383</v>
      </c>
      <c r="E618" s="43"/>
      <c r="F618" s="25" t="s">
        <v>67</v>
      </c>
      <c r="G618" s="25" t="s">
        <v>68</v>
      </c>
      <c r="H618" s="46">
        <v>2217.0100000000002</v>
      </c>
      <c r="I618" s="62" t="s">
        <v>1576</v>
      </c>
      <c r="J618" s="26">
        <v>96319</v>
      </c>
      <c r="K618" s="61">
        <f t="shared" si="9"/>
        <v>43630</v>
      </c>
    </row>
    <row r="619" spans="2:11" ht="15" customHeight="1">
      <c r="B619" s="42">
        <v>43530</v>
      </c>
      <c r="C619" s="50" t="s">
        <v>1435</v>
      </c>
      <c r="D619" s="25" t="s">
        <v>384</v>
      </c>
      <c r="E619" s="43"/>
      <c r="F619" s="25" t="s">
        <v>67</v>
      </c>
      <c r="G619" s="25" t="s">
        <v>68</v>
      </c>
      <c r="H619" s="46">
        <v>2217.0100000000002</v>
      </c>
      <c r="I619" s="62" t="s">
        <v>1576</v>
      </c>
      <c r="J619" s="26">
        <v>190551</v>
      </c>
      <c r="K619" s="61">
        <f t="shared" si="9"/>
        <v>43620</v>
      </c>
    </row>
    <row r="620" spans="2:11" ht="15" customHeight="1">
      <c r="B620" s="42">
        <v>43530</v>
      </c>
      <c r="C620" s="50" t="s">
        <v>1435</v>
      </c>
      <c r="D620" s="25" t="s">
        <v>385</v>
      </c>
      <c r="E620" s="43"/>
      <c r="F620" s="25" t="s">
        <v>67</v>
      </c>
      <c r="G620" s="25" t="s">
        <v>68</v>
      </c>
      <c r="H620" s="46">
        <v>2217.0100000000002</v>
      </c>
      <c r="I620" s="62" t="s">
        <v>1576</v>
      </c>
      <c r="J620" s="26">
        <v>22325</v>
      </c>
      <c r="K620" s="61">
        <f t="shared" si="9"/>
        <v>43620</v>
      </c>
    </row>
    <row r="621" spans="2:11" ht="15" customHeight="1">
      <c r="B621" s="42">
        <v>43502</v>
      </c>
      <c r="C621" s="50" t="s">
        <v>1435</v>
      </c>
      <c r="D621" s="25" t="s">
        <v>387</v>
      </c>
      <c r="E621" s="43"/>
      <c r="F621" s="25" t="s">
        <v>67</v>
      </c>
      <c r="G621" s="25" t="s">
        <v>68</v>
      </c>
      <c r="H621" s="46">
        <v>2217.0100000000002</v>
      </c>
      <c r="I621" s="62" t="s">
        <v>1576</v>
      </c>
      <c r="J621" s="26">
        <v>212911</v>
      </c>
      <c r="K621" s="61">
        <f t="shared" si="9"/>
        <v>43592</v>
      </c>
    </row>
    <row r="622" spans="2:11" ht="15" customHeight="1">
      <c r="B622" s="42">
        <v>43502</v>
      </c>
      <c r="C622" s="50" t="s">
        <v>1435</v>
      </c>
      <c r="D622" s="25" t="s">
        <v>388</v>
      </c>
      <c r="E622" s="43"/>
      <c r="F622" s="25" t="s">
        <v>67</v>
      </c>
      <c r="G622" s="25" t="s">
        <v>68</v>
      </c>
      <c r="H622" s="46">
        <v>2217.0100000000002</v>
      </c>
      <c r="I622" s="62" t="s">
        <v>1576</v>
      </c>
      <c r="J622" s="26">
        <v>33905</v>
      </c>
      <c r="K622" s="61">
        <f t="shared" si="9"/>
        <v>43592</v>
      </c>
    </row>
    <row r="623" spans="2:11" ht="15" customHeight="1">
      <c r="B623" s="42">
        <v>43502</v>
      </c>
      <c r="C623" s="50" t="s">
        <v>1435</v>
      </c>
      <c r="D623" s="25" t="s">
        <v>386</v>
      </c>
      <c r="E623" s="43"/>
      <c r="F623" s="25" t="s">
        <v>67</v>
      </c>
      <c r="G623" s="25" t="s">
        <v>68</v>
      </c>
      <c r="H623" s="46">
        <v>2262.0100000000002</v>
      </c>
      <c r="I623" s="62" t="s">
        <v>1576</v>
      </c>
      <c r="J623" s="26">
        <v>107644</v>
      </c>
      <c r="K623" s="61">
        <f t="shared" si="9"/>
        <v>43592</v>
      </c>
    </row>
    <row r="624" spans="2:11" ht="15" customHeight="1">
      <c r="B624" s="42">
        <v>43497</v>
      </c>
      <c r="C624" s="50" t="s">
        <v>1451</v>
      </c>
      <c r="D624" s="25" t="s">
        <v>30</v>
      </c>
      <c r="E624" s="43"/>
      <c r="F624" s="25" t="s">
        <v>389</v>
      </c>
      <c r="G624" s="25" t="s">
        <v>241</v>
      </c>
      <c r="H624" s="46">
        <v>2217.0100000000002</v>
      </c>
      <c r="I624" s="62" t="s">
        <v>1576</v>
      </c>
      <c r="J624" s="26">
        <v>50000</v>
      </c>
      <c r="K624" s="61">
        <f t="shared" si="9"/>
        <v>43587</v>
      </c>
    </row>
    <row r="625" spans="2:11" ht="15" customHeight="1">
      <c r="B625" s="42">
        <v>43482</v>
      </c>
      <c r="C625" s="50" t="s">
        <v>1503</v>
      </c>
      <c r="D625" s="25" t="s">
        <v>12</v>
      </c>
      <c r="E625" s="43"/>
      <c r="F625" s="25" t="s">
        <v>390</v>
      </c>
      <c r="G625" s="25" t="s">
        <v>54</v>
      </c>
      <c r="H625" s="46">
        <v>2311.0100000000002</v>
      </c>
      <c r="I625" s="62" t="s">
        <v>1576</v>
      </c>
      <c r="J625" s="26">
        <v>869547.9</v>
      </c>
      <c r="K625" s="61">
        <f t="shared" si="9"/>
        <v>43572</v>
      </c>
    </row>
    <row r="626" spans="2:11" ht="15" customHeight="1">
      <c r="B626" s="42">
        <v>43451</v>
      </c>
      <c r="C626" s="50" t="s">
        <v>1505</v>
      </c>
      <c r="D626" s="25" t="s">
        <v>2</v>
      </c>
      <c r="E626" s="43"/>
      <c r="F626" s="25" t="s">
        <v>391</v>
      </c>
      <c r="G626" s="25" t="s">
        <v>54</v>
      </c>
      <c r="H626" s="46">
        <v>2311.0100000000002</v>
      </c>
      <c r="I626" s="62" t="s">
        <v>1576</v>
      </c>
      <c r="J626" s="26">
        <v>3513216.98</v>
      </c>
      <c r="K626" s="61">
        <f t="shared" si="9"/>
        <v>43541</v>
      </c>
    </row>
    <row r="627" spans="2:11" ht="15" customHeight="1">
      <c r="B627" s="42">
        <v>43451</v>
      </c>
      <c r="C627" s="50" t="s">
        <v>1371</v>
      </c>
      <c r="D627" s="25" t="s">
        <v>0</v>
      </c>
      <c r="E627" s="43"/>
      <c r="F627" s="25" t="s">
        <v>392</v>
      </c>
      <c r="G627" s="25" t="s">
        <v>54</v>
      </c>
      <c r="H627" s="46">
        <v>2311.0100000000002</v>
      </c>
      <c r="I627" s="62" t="s">
        <v>1576</v>
      </c>
      <c r="J627" s="26">
        <v>2700000</v>
      </c>
      <c r="K627" s="61">
        <f t="shared" si="9"/>
        <v>43541</v>
      </c>
    </row>
    <row r="628" spans="2:11" ht="15" customHeight="1">
      <c r="B628" s="42">
        <v>43438</v>
      </c>
      <c r="C628" s="50" t="s">
        <v>1435</v>
      </c>
      <c r="D628" s="25" t="s">
        <v>394</v>
      </c>
      <c r="E628" s="43"/>
      <c r="F628" s="25" t="s">
        <v>67</v>
      </c>
      <c r="G628" s="25" t="s">
        <v>68</v>
      </c>
      <c r="H628" s="46">
        <v>2217.0100000000002</v>
      </c>
      <c r="I628" s="62" t="s">
        <v>1576</v>
      </c>
      <c r="J628" s="26">
        <v>202068</v>
      </c>
      <c r="K628" s="61">
        <f t="shared" si="9"/>
        <v>43528</v>
      </c>
    </row>
    <row r="629" spans="2:11" ht="15" customHeight="1">
      <c r="B629" s="42">
        <v>43438</v>
      </c>
      <c r="C629" s="50" t="s">
        <v>1435</v>
      </c>
      <c r="D629" s="25" t="s">
        <v>395</v>
      </c>
      <c r="E629" s="43"/>
      <c r="F629" s="25" t="s">
        <v>67</v>
      </c>
      <c r="G629" s="25" t="s">
        <v>68</v>
      </c>
      <c r="H629" s="46">
        <v>2217.0100000000002</v>
      </c>
      <c r="I629" s="62" t="s">
        <v>1576</v>
      </c>
      <c r="J629" s="26">
        <v>24070</v>
      </c>
      <c r="K629" s="61">
        <f t="shared" si="9"/>
        <v>43528</v>
      </c>
    </row>
    <row r="630" spans="2:11" ht="15" customHeight="1">
      <c r="B630" s="42">
        <v>43438</v>
      </c>
      <c r="C630" s="50" t="s">
        <v>1435</v>
      </c>
      <c r="D630" s="25" t="s">
        <v>393</v>
      </c>
      <c r="E630" s="43"/>
      <c r="F630" s="25" t="s">
        <v>67</v>
      </c>
      <c r="G630" s="25" t="s">
        <v>68</v>
      </c>
      <c r="H630" s="46">
        <v>2311.0100000000002</v>
      </c>
      <c r="I630" s="62" t="s">
        <v>1576</v>
      </c>
      <c r="J630" s="26">
        <v>100961</v>
      </c>
      <c r="K630" s="61">
        <f t="shared" si="9"/>
        <v>43528</v>
      </c>
    </row>
    <row r="631" spans="2:11" ht="15" customHeight="1">
      <c r="B631" s="42">
        <v>43410</v>
      </c>
      <c r="C631" s="50" t="s">
        <v>1435</v>
      </c>
      <c r="D631" s="25" t="s">
        <v>397</v>
      </c>
      <c r="E631" s="43"/>
      <c r="F631" s="25" t="s">
        <v>67</v>
      </c>
      <c r="G631" s="25" t="s">
        <v>68</v>
      </c>
      <c r="H631" s="46">
        <v>2217.0100000000002</v>
      </c>
      <c r="I631" s="62" t="s">
        <v>1576</v>
      </c>
      <c r="J631" s="26">
        <v>194706</v>
      </c>
      <c r="K631" s="61">
        <f t="shared" si="9"/>
        <v>43500</v>
      </c>
    </row>
    <row r="632" spans="2:11" ht="15" customHeight="1">
      <c r="B632" s="42">
        <v>43410</v>
      </c>
      <c r="C632" s="50" t="s">
        <v>1435</v>
      </c>
      <c r="D632" s="25" t="s">
        <v>398</v>
      </c>
      <c r="E632" s="43"/>
      <c r="F632" s="25" t="s">
        <v>67</v>
      </c>
      <c r="G632" s="25" t="s">
        <v>68</v>
      </c>
      <c r="H632" s="46">
        <v>2217.0100000000002</v>
      </c>
      <c r="I632" s="62" t="s">
        <v>1576</v>
      </c>
      <c r="J632" s="26">
        <v>18161</v>
      </c>
      <c r="K632" s="61">
        <f t="shared" si="9"/>
        <v>43500</v>
      </c>
    </row>
    <row r="633" spans="2:11" ht="15" customHeight="1">
      <c r="B633" s="42">
        <v>43410</v>
      </c>
      <c r="C633" s="50" t="s">
        <v>1435</v>
      </c>
      <c r="D633" s="25" t="s">
        <v>396</v>
      </c>
      <c r="E633" s="43"/>
      <c r="F633" s="25" t="s">
        <v>67</v>
      </c>
      <c r="G633" s="25" t="s">
        <v>68</v>
      </c>
      <c r="H633" s="46">
        <v>2217.0100000000002</v>
      </c>
      <c r="I633" s="62" t="s">
        <v>1576</v>
      </c>
      <c r="J633" s="26">
        <v>90053</v>
      </c>
      <c r="K633" s="61">
        <f t="shared" si="9"/>
        <v>43500</v>
      </c>
    </row>
    <row r="634" spans="2:11" ht="15" customHeight="1">
      <c r="B634" s="42">
        <v>43378</v>
      </c>
      <c r="C634" s="50" t="s">
        <v>1435</v>
      </c>
      <c r="D634" s="25" t="s">
        <v>399</v>
      </c>
      <c r="E634" s="43"/>
      <c r="F634" s="25" t="s">
        <v>67</v>
      </c>
      <c r="G634" s="25" t="s">
        <v>68</v>
      </c>
      <c r="H634" s="46">
        <v>2217.0100000000002</v>
      </c>
      <c r="I634" s="62" t="s">
        <v>1576</v>
      </c>
      <c r="J634" s="26">
        <v>19893</v>
      </c>
      <c r="K634" s="61">
        <f t="shared" si="9"/>
        <v>43468</v>
      </c>
    </row>
    <row r="635" spans="2:11" ht="15" customHeight="1">
      <c r="B635" s="42">
        <v>43363</v>
      </c>
      <c r="C635" s="50" t="s">
        <v>1425</v>
      </c>
      <c r="D635" s="25" t="s">
        <v>142</v>
      </c>
      <c r="E635" s="43"/>
      <c r="F635" s="25" t="s">
        <v>29</v>
      </c>
      <c r="G635" s="25" t="s">
        <v>400</v>
      </c>
      <c r="H635" s="46">
        <v>2217.0100000000002</v>
      </c>
      <c r="I635" s="62" t="s">
        <v>1576</v>
      </c>
      <c r="J635" s="26">
        <v>889012</v>
      </c>
      <c r="K635" s="61">
        <f t="shared" si="9"/>
        <v>43453</v>
      </c>
    </row>
    <row r="636" spans="2:11" ht="15" customHeight="1">
      <c r="B636" s="42">
        <v>43349</v>
      </c>
      <c r="C636" s="50" t="s">
        <v>1435</v>
      </c>
      <c r="D636" s="25" t="s">
        <v>401</v>
      </c>
      <c r="E636" s="43"/>
      <c r="F636" s="25" t="s">
        <v>67</v>
      </c>
      <c r="G636" s="25" t="s">
        <v>68</v>
      </c>
      <c r="H636" s="46" t="s">
        <v>402</v>
      </c>
      <c r="I636" s="62" t="s">
        <v>1576</v>
      </c>
      <c r="J636" s="26">
        <v>202412</v>
      </c>
      <c r="K636" s="61">
        <f t="shared" si="9"/>
        <v>43439</v>
      </c>
    </row>
    <row r="637" spans="2:11" ht="15" customHeight="1">
      <c r="B637" s="42">
        <v>43347</v>
      </c>
      <c r="C637" s="50" t="s">
        <v>1435</v>
      </c>
      <c r="D637" s="25" t="s">
        <v>404</v>
      </c>
      <c r="E637" s="43"/>
      <c r="F637" s="25" t="s">
        <v>67</v>
      </c>
      <c r="G637" s="25" t="s">
        <v>68</v>
      </c>
      <c r="H637" s="46">
        <v>2217.0100000000002</v>
      </c>
      <c r="I637" s="62" t="s">
        <v>1576</v>
      </c>
      <c r="J637" s="26">
        <v>189189</v>
      </c>
      <c r="K637" s="61">
        <f t="shared" si="9"/>
        <v>43437</v>
      </c>
    </row>
    <row r="638" spans="2:11" ht="15" customHeight="1">
      <c r="B638" s="42">
        <v>43347</v>
      </c>
      <c r="C638" s="50" t="s">
        <v>1435</v>
      </c>
      <c r="D638" s="25" t="s">
        <v>405</v>
      </c>
      <c r="E638" s="43"/>
      <c r="F638" s="25" t="s">
        <v>67</v>
      </c>
      <c r="G638" s="25" t="s">
        <v>68</v>
      </c>
      <c r="H638" s="46">
        <v>2217.0100000000002</v>
      </c>
      <c r="I638" s="62" t="s">
        <v>1576</v>
      </c>
      <c r="J638" s="26">
        <v>20798</v>
      </c>
      <c r="K638" s="61">
        <f t="shared" si="9"/>
        <v>43437</v>
      </c>
    </row>
    <row r="639" spans="2:11" ht="15" customHeight="1">
      <c r="B639" s="42">
        <v>43347</v>
      </c>
      <c r="C639" s="50" t="s">
        <v>1435</v>
      </c>
      <c r="D639" s="25" t="s">
        <v>403</v>
      </c>
      <c r="E639" s="43"/>
      <c r="F639" s="25" t="s">
        <v>67</v>
      </c>
      <c r="G639" s="25" t="s">
        <v>68</v>
      </c>
      <c r="H639" s="46">
        <v>2217.0100000000002</v>
      </c>
      <c r="I639" s="62" t="s">
        <v>1576</v>
      </c>
      <c r="J639" s="26">
        <v>84363</v>
      </c>
      <c r="K639" s="61">
        <f t="shared" si="9"/>
        <v>43437</v>
      </c>
    </row>
    <row r="640" spans="2:11" ht="15" customHeight="1">
      <c r="B640" s="42">
        <v>43335</v>
      </c>
      <c r="C640" s="50" t="s">
        <v>1315</v>
      </c>
      <c r="D640" s="25" t="s">
        <v>0</v>
      </c>
      <c r="E640" s="43"/>
      <c r="F640" s="25" t="s">
        <v>406</v>
      </c>
      <c r="G640" s="25" t="s">
        <v>407</v>
      </c>
      <c r="H640" s="46">
        <v>2217.0100000000002</v>
      </c>
      <c r="I640" s="62" t="s">
        <v>1576</v>
      </c>
      <c r="J640" s="26">
        <v>133000</v>
      </c>
      <c r="K640" s="61">
        <f t="shared" si="9"/>
        <v>43425</v>
      </c>
    </row>
    <row r="641" spans="2:11" ht="15" customHeight="1">
      <c r="B641" s="42">
        <v>43335</v>
      </c>
      <c r="C641" s="50" t="s">
        <v>1315</v>
      </c>
      <c r="D641" s="25" t="s">
        <v>1</v>
      </c>
      <c r="E641" s="43"/>
      <c r="F641" s="25" t="s">
        <v>406</v>
      </c>
      <c r="G641" s="25" t="s">
        <v>407</v>
      </c>
      <c r="H641" s="46">
        <v>2242.0100000000002</v>
      </c>
      <c r="I641" s="62" t="s">
        <v>1576</v>
      </c>
      <c r="J641" s="26">
        <v>157000</v>
      </c>
      <c r="K641" s="61">
        <f t="shared" si="9"/>
        <v>43425</v>
      </c>
    </row>
    <row r="642" spans="2:11" ht="15" customHeight="1">
      <c r="B642" s="42">
        <v>43335</v>
      </c>
      <c r="C642" s="50" t="s">
        <v>1315</v>
      </c>
      <c r="D642" s="25" t="s">
        <v>41</v>
      </c>
      <c r="E642" s="43"/>
      <c r="F642" s="25" t="s">
        <v>406</v>
      </c>
      <c r="G642" s="25" t="s">
        <v>407</v>
      </c>
      <c r="H642" s="46">
        <v>2242.0100000000002</v>
      </c>
      <c r="I642" s="62" t="s">
        <v>1576</v>
      </c>
      <c r="J642" s="26">
        <v>144000</v>
      </c>
      <c r="K642" s="61">
        <f t="shared" si="9"/>
        <v>43425</v>
      </c>
    </row>
    <row r="643" spans="2:11" ht="15" customHeight="1">
      <c r="B643" s="42">
        <v>43335</v>
      </c>
      <c r="C643" s="50" t="s">
        <v>1315</v>
      </c>
      <c r="D643" s="25" t="s">
        <v>316</v>
      </c>
      <c r="E643" s="43"/>
      <c r="F643" s="25" t="s">
        <v>406</v>
      </c>
      <c r="G643" s="25" t="s">
        <v>407</v>
      </c>
      <c r="H643" s="46">
        <v>2242.0100000000002</v>
      </c>
      <c r="I643" s="62" t="s">
        <v>1576</v>
      </c>
      <c r="J643" s="26">
        <v>130000</v>
      </c>
      <c r="K643" s="61">
        <f t="shared" si="9"/>
        <v>43425</v>
      </c>
    </row>
    <row r="644" spans="2:11" ht="15" customHeight="1">
      <c r="B644" s="42">
        <v>43325</v>
      </c>
      <c r="C644" s="50" t="s">
        <v>1434</v>
      </c>
      <c r="D644" s="25" t="s">
        <v>408</v>
      </c>
      <c r="E644" s="43"/>
      <c r="F644" s="25" t="s">
        <v>409</v>
      </c>
      <c r="G644" s="25" t="s">
        <v>68</v>
      </c>
      <c r="H644" s="46">
        <v>2218.0100000000002</v>
      </c>
      <c r="I644" s="62" t="s">
        <v>1576</v>
      </c>
      <c r="J644" s="26">
        <v>1321</v>
      </c>
      <c r="K644" s="61">
        <f t="shared" si="9"/>
        <v>43415</v>
      </c>
    </row>
    <row r="645" spans="2:11" ht="15" customHeight="1">
      <c r="B645" s="42">
        <v>43325</v>
      </c>
      <c r="C645" s="50" t="s">
        <v>1434</v>
      </c>
      <c r="D645" s="25" t="s">
        <v>410</v>
      </c>
      <c r="E645" s="43"/>
      <c r="F645" s="25" t="s">
        <v>409</v>
      </c>
      <c r="G645" s="25" t="s">
        <v>68</v>
      </c>
      <c r="H645" s="46">
        <v>2217.0100000000002</v>
      </c>
      <c r="I645" s="62" t="s">
        <v>1576</v>
      </c>
      <c r="J645" s="26">
        <v>1331</v>
      </c>
      <c r="K645" s="61">
        <f t="shared" si="9"/>
        <v>43415</v>
      </c>
    </row>
    <row r="646" spans="2:11" ht="15" customHeight="1">
      <c r="B646" s="42">
        <v>43319</v>
      </c>
      <c r="C646" s="50" t="s">
        <v>1435</v>
      </c>
      <c r="D646" s="25" t="s">
        <v>412</v>
      </c>
      <c r="E646" s="43"/>
      <c r="F646" s="25" t="s">
        <v>67</v>
      </c>
      <c r="G646" s="25" t="s">
        <v>68</v>
      </c>
      <c r="H646" s="46">
        <v>2217.0100000000002</v>
      </c>
      <c r="I646" s="62" t="s">
        <v>1576</v>
      </c>
      <c r="J646" s="26">
        <v>192876</v>
      </c>
      <c r="K646" s="61">
        <f t="shared" si="9"/>
        <v>43409</v>
      </c>
    </row>
    <row r="647" spans="2:11" ht="15" customHeight="1">
      <c r="B647" s="42">
        <v>43319</v>
      </c>
      <c r="C647" s="50" t="s">
        <v>1435</v>
      </c>
      <c r="D647" s="25" t="s">
        <v>413</v>
      </c>
      <c r="E647" s="43"/>
      <c r="F647" s="25" t="s">
        <v>67</v>
      </c>
      <c r="G647" s="25" t="s">
        <v>68</v>
      </c>
      <c r="H647" s="46">
        <v>2217.0100000000002</v>
      </c>
      <c r="I647" s="62" t="s">
        <v>1576</v>
      </c>
      <c r="J647" s="26">
        <v>19956</v>
      </c>
      <c r="K647" s="61">
        <f t="shared" si="9"/>
        <v>43409</v>
      </c>
    </row>
    <row r="648" spans="2:11" ht="15" customHeight="1">
      <c r="B648" s="42">
        <v>43319</v>
      </c>
      <c r="C648" s="50" t="s">
        <v>1435</v>
      </c>
      <c r="D648" s="25" t="s">
        <v>411</v>
      </c>
      <c r="E648" s="43"/>
      <c r="F648" s="25" t="s">
        <v>67</v>
      </c>
      <c r="G648" s="25" t="s">
        <v>68</v>
      </c>
      <c r="H648" s="46">
        <v>2217.0100000000002</v>
      </c>
      <c r="I648" s="62" t="s">
        <v>1576</v>
      </c>
      <c r="J648" s="26">
        <v>81778</v>
      </c>
      <c r="K648" s="61">
        <f t="shared" si="9"/>
        <v>43409</v>
      </c>
    </row>
    <row r="649" spans="2:11" ht="15" customHeight="1">
      <c r="B649" s="42">
        <v>43287</v>
      </c>
      <c r="C649" s="50" t="s">
        <v>1435</v>
      </c>
      <c r="D649" s="25" t="s">
        <v>44</v>
      </c>
      <c r="E649" s="43"/>
      <c r="F649" s="25" t="s">
        <v>67</v>
      </c>
      <c r="G649" s="25" t="s">
        <v>68</v>
      </c>
      <c r="H649" s="46">
        <v>2217.0100000000002</v>
      </c>
      <c r="I649" s="62" t="s">
        <v>1576</v>
      </c>
      <c r="J649" s="26">
        <v>196121</v>
      </c>
      <c r="K649" s="61">
        <f t="shared" si="9"/>
        <v>43377</v>
      </c>
    </row>
    <row r="650" spans="2:11" ht="15" customHeight="1">
      <c r="B650" s="42">
        <v>43287</v>
      </c>
      <c r="C650" s="50" t="s">
        <v>1435</v>
      </c>
      <c r="D650" s="25" t="s">
        <v>415</v>
      </c>
      <c r="E650" s="43"/>
      <c r="F650" s="25" t="s">
        <v>67</v>
      </c>
      <c r="G650" s="25" t="s">
        <v>68</v>
      </c>
      <c r="H650" s="46">
        <v>2217.0100000000002</v>
      </c>
      <c r="I650" s="62" t="s">
        <v>1576</v>
      </c>
      <c r="J650" s="26">
        <v>12702</v>
      </c>
      <c r="K650" s="61">
        <f t="shared" si="9"/>
        <v>43377</v>
      </c>
    </row>
    <row r="651" spans="2:11" ht="15" customHeight="1">
      <c r="B651" s="42">
        <v>43287</v>
      </c>
      <c r="C651" s="50" t="s">
        <v>1435</v>
      </c>
      <c r="D651" s="25" t="s">
        <v>414</v>
      </c>
      <c r="E651" s="43"/>
      <c r="F651" s="25" t="s">
        <v>67</v>
      </c>
      <c r="G651" s="25" t="s">
        <v>68</v>
      </c>
      <c r="H651" s="46">
        <v>2262.0100000000002</v>
      </c>
      <c r="I651" s="62" t="s">
        <v>1576</v>
      </c>
      <c r="J651" s="26">
        <v>84811</v>
      </c>
      <c r="K651" s="61">
        <f t="shared" si="9"/>
        <v>43377</v>
      </c>
    </row>
    <row r="652" spans="2:11" ht="15" customHeight="1">
      <c r="B652" s="42">
        <v>43287</v>
      </c>
      <c r="C652" s="50" t="s">
        <v>1328</v>
      </c>
      <c r="D652" s="25" t="s">
        <v>416</v>
      </c>
      <c r="E652" s="43"/>
      <c r="F652" s="25" t="s">
        <v>367</v>
      </c>
      <c r="G652" s="25" t="s">
        <v>417</v>
      </c>
      <c r="H652" s="46">
        <v>2217.0100000000002</v>
      </c>
      <c r="I652" s="62" t="s">
        <v>1576</v>
      </c>
      <c r="J652" s="26">
        <v>35420</v>
      </c>
      <c r="K652" s="61">
        <f t="shared" si="9"/>
        <v>43377</v>
      </c>
    </row>
    <row r="653" spans="2:11" ht="15" customHeight="1">
      <c r="B653" s="42">
        <v>43286</v>
      </c>
      <c r="C653" s="50" t="s">
        <v>1435</v>
      </c>
      <c r="D653" s="25" t="s">
        <v>418</v>
      </c>
      <c r="E653" s="43"/>
      <c r="F653" s="25" t="s">
        <v>67</v>
      </c>
      <c r="G653" s="25" t="s">
        <v>68</v>
      </c>
      <c r="H653" s="46">
        <v>2254.0100000000002</v>
      </c>
      <c r="I653" s="62" t="s">
        <v>1576</v>
      </c>
      <c r="J653" s="26">
        <v>12455</v>
      </c>
      <c r="K653" s="61">
        <f t="shared" si="9"/>
        <v>43376</v>
      </c>
    </row>
    <row r="654" spans="2:11" ht="15" customHeight="1">
      <c r="B654" s="42">
        <v>43256</v>
      </c>
      <c r="C654" s="50" t="s">
        <v>1435</v>
      </c>
      <c r="D654" s="25" t="s">
        <v>419</v>
      </c>
      <c r="E654" s="43"/>
      <c r="F654" s="25" t="s">
        <v>67</v>
      </c>
      <c r="G654" s="25" t="s">
        <v>68</v>
      </c>
      <c r="H654" s="46">
        <v>2217.0100000000002</v>
      </c>
      <c r="I654" s="62" t="s">
        <v>1576</v>
      </c>
      <c r="J654" s="26">
        <v>173204</v>
      </c>
      <c r="K654" s="61">
        <f t="shared" si="9"/>
        <v>43346</v>
      </c>
    </row>
    <row r="655" spans="2:11" ht="15" customHeight="1">
      <c r="B655" s="42">
        <v>43256</v>
      </c>
      <c r="C655" s="50" t="s">
        <v>1435</v>
      </c>
      <c r="D655" s="25" t="s">
        <v>420</v>
      </c>
      <c r="E655" s="43"/>
      <c r="F655" s="25" t="s">
        <v>67</v>
      </c>
      <c r="G655" s="25" t="s">
        <v>68</v>
      </c>
      <c r="H655" s="46">
        <v>2217.0100000000002</v>
      </c>
      <c r="I655" s="62" t="s">
        <v>1576</v>
      </c>
      <c r="J655" s="26">
        <v>19673</v>
      </c>
      <c r="K655" s="61">
        <f t="shared" ref="K655:K718" si="10">+B655+90</f>
        <v>43346</v>
      </c>
    </row>
    <row r="656" spans="2:11" ht="15" customHeight="1">
      <c r="B656" s="42">
        <v>43226</v>
      </c>
      <c r="C656" s="50" t="s">
        <v>1435</v>
      </c>
      <c r="D656" s="25" t="s">
        <v>421</v>
      </c>
      <c r="E656" s="43"/>
      <c r="F656" s="25" t="s">
        <v>67</v>
      </c>
      <c r="G656" s="25" t="s">
        <v>68</v>
      </c>
      <c r="H656" s="46">
        <v>2217.0100000000002</v>
      </c>
      <c r="I656" s="62" t="s">
        <v>1576</v>
      </c>
      <c r="J656" s="26">
        <v>67648</v>
      </c>
      <c r="K656" s="61">
        <f t="shared" si="10"/>
        <v>43316</v>
      </c>
    </row>
    <row r="657" spans="2:11" ht="15" customHeight="1">
      <c r="B657" s="42">
        <v>43224</v>
      </c>
      <c r="C657" s="50" t="s">
        <v>1435</v>
      </c>
      <c r="D657" s="25" t="s">
        <v>423</v>
      </c>
      <c r="E657" s="43"/>
      <c r="F657" s="25" t="s">
        <v>67</v>
      </c>
      <c r="G657" s="25" t="s">
        <v>68</v>
      </c>
      <c r="H657" s="46">
        <v>2217.0100000000002</v>
      </c>
      <c r="I657" s="62" t="s">
        <v>1576</v>
      </c>
      <c r="J657" s="26">
        <v>177166</v>
      </c>
      <c r="K657" s="61">
        <f t="shared" si="10"/>
        <v>43314</v>
      </c>
    </row>
    <row r="658" spans="2:11" ht="15" customHeight="1">
      <c r="B658" s="42">
        <v>43224</v>
      </c>
      <c r="C658" s="50" t="s">
        <v>1435</v>
      </c>
      <c r="D658" s="25" t="s">
        <v>9</v>
      </c>
      <c r="E658" s="43"/>
      <c r="F658" s="25" t="s">
        <v>67</v>
      </c>
      <c r="G658" s="25" t="s">
        <v>68</v>
      </c>
      <c r="H658" s="46">
        <v>2217.0100000000002</v>
      </c>
      <c r="I658" s="62" t="s">
        <v>1576</v>
      </c>
      <c r="J658" s="26">
        <v>28799</v>
      </c>
      <c r="K658" s="61">
        <f t="shared" si="10"/>
        <v>43314</v>
      </c>
    </row>
    <row r="659" spans="2:11" ht="15" customHeight="1">
      <c r="B659" s="42">
        <v>43224</v>
      </c>
      <c r="C659" s="50" t="s">
        <v>1435</v>
      </c>
      <c r="D659" s="25" t="s">
        <v>422</v>
      </c>
      <c r="E659" s="43"/>
      <c r="F659" s="25" t="s">
        <v>67</v>
      </c>
      <c r="G659" s="25" t="s">
        <v>68</v>
      </c>
      <c r="H659" s="46">
        <v>2217.0100000000002</v>
      </c>
      <c r="I659" s="62" t="s">
        <v>1576</v>
      </c>
      <c r="J659" s="26">
        <v>66136</v>
      </c>
      <c r="K659" s="61">
        <f t="shared" si="10"/>
        <v>43314</v>
      </c>
    </row>
    <row r="660" spans="2:11" ht="15" customHeight="1">
      <c r="B660" s="42">
        <v>43221</v>
      </c>
      <c r="C660" s="50" t="s">
        <v>1492</v>
      </c>
      <c r="D660" s="25" t="s">
        <v>41</v>
      </c>
      <c r="E660" s="43"/>
      <c r="F660" s="25" t="s">
        <v>424</v>
      </c>
      <c r="G660" s="25" t="s">
        <v>241</v>
      </c>
      <c r="H660" s="46">
        <v>2217.0100000000002</v>
      </c>
      <c r="I660" s="62" t="s">
        <v>1576</v>
      </c>
      <c r="J660" s="26">
        <v>25000</v>
      </c>
      <c r="K660" s="61">
        <f t="shared" si="10"/>
        <v>43311</v>
      </c>
    </row>
    <row r="661" spans="2:11" ht="15" customHeight="1">
      <c r="B661" s="42">
        <v>43196</v>
      </c>
      <c r="C661" s="50" t="s">
        <v>1435</v>
      </c>
      <c r="D661" s="25" t="s">
        <v>426</v>
      </c>
      <c r="E661" s="43"/>
      <c r="F661" s="25" t="s">
        <v>67</v>
      </c>
      <c r="G661" s="25" t="s">
        <v>68</v>
      </c>
      <c r="H661" s="46">
        <v>2217.0100000000002</v>
      </c>
      <c r="I661" s="62" t="s">
        <v>1576</v>
      </c>
      <c r="J661" s="26">
        <v>180744</v>
      </c>
      <c r="K661" s="61">
        <f t="shared" si="10"/>
        <v>43286</v>
      </c>
    </row>
    <row r="662" spans="2:11" ht="15" customHeight="1">
      <c r="B662" s="42">
        <v>43196</v>
      </c>
      <c r="C662" s="50" t="s">
        <v>1435</v>
      </c>
      <c r="D662" s="25" t="s">
        <v>427</v>
      </c>
      <c r="E662" s="43"/>
      <c r="F662" s="25" t="s">
        <v>67</v>
      </c>
      <c r="G662" s="25" t="s">
        <v>68</v>
      </c>
      <c r="H662" s="46">
        <v>2217.0100000000002</v>
      </c>
      <c r="I662" s="62" t="s">
        <v>1576</v>
      </c>
      <c r="J662" s="26">
        <v>18240</v>
      </c>
      <c r="K662" s="61">
        <f t="shared" si="10"/>
        <v>43286</v>
      </c>
    </row>
    <row r="663" spans="2:11" ht="15" customHeight="1">
      <c r="B663" s="42">
        <v>43196</v>
      </c>
      <c r="C663" s="50" t="s">
        <v>1435</v>
      </c>
      <c r="D663" s="25" t="s">
        <v>425</v>
      </c>
      <c r="E663" s="43"/>
      <c r="F663" s="25" t="s">
        <v>67</v>
      </c>
      <c r="G663" s="25" t="s">
        <v>68</v>
      </c>
      <c r="H663" s="46">
        <v>2221.0100000000002</v>
      </c>
      <c r="I663" s="62" t="s">
        <v>1576</v>
      </c>
      <c r="J663" s="26">
        <v>60162</v>
      </c>
      <c r="K663" s="61">
        <f t="shared" si="10"/>
        <v>43286</v>
      </c>
    </row>
    <row r="664" spans="2:11" ht="15" customHeight="1">
      <c r="B664" s="42">
        <v>43192</v>
      </c>
      <c r="C664" s="50" t="s">
        <v>1301</v>
      </c>
      <c r="D664" s="25" t="s">
        <v>428</v>
      </c>
      <c r="E664" s="43"/>
      <c r="F664" s="25" t="s">
        <v>429</v>
      </c>
      <c r="G664" s="25" t="s">
        <v>339</v>
      </c>
      <c r="H664" s="46">
        <v>2217.0100000000002</v>
      </c>
      <c r="I664" s="62" t="s">
        <v>1576</v>
      </c>
      <c r="J664" s="26">
        <v>15120.43</v>
      </c>
      <c r="K664" s="61">
        <f t="shared" si="10"/>
        <v>43282</v>
      </c>
    </row>
    <row r="665" spans="2:11" ht="15" customHeight="1">
      <c r="B665" s="42">
        <v>43192</v>
      </c>
      <c r="C665" s="50" t="s">
        <v>1301</v>
      </c>
      <c r="D665" s="25" t="s">
        <v>430</v>
      </c>
      <c r="E665" s="43"/>
      <c r="F665" s="25" t="s">
        <v>429</v>
      </c>
      <c r="G665" s="25" t="s">
        <v>339</v>
      </c>
      <c r="H665" s="46">
        <v>2254.0100000000002</v>
      </c>
      <c r="I665" s="62" t="s">
        <v>1576</v>
      </c>
      <c r="J665" s="26">
        <v>15120.43</v>
      </c>
      <c r="K665" s="61">
        <f t="shared" si="10"/>
        <v>43282</v>
      </c>
    </row>
    <row r="666" spans="2:11" ht="15" customHeight="1">
      <c r="B666" s="42">
        <v>43192</v>
      </c>
      <c r="C666" s="50" t="s">
        <v>1301</v>
      </c>
      <c r="D666" s="25" t="s">
        <v>431</v>
      </c>
      <c r="E666" s="43"/>
      <c r="F666" s="25" t="s">
        <v>429</v>
      </c>
      <c r="G666" s="25" t="s">
        <v>339</v>
      </c>
      <c r="H666" s="46">
        <v>2254.0100000000002</v>
      </c>
      <c r="I666" s="62" t="s">
        <v>1576</v>
      </c>
      <c r="J666" s="26">
        <v>15120.43</v>
      </c>
      <c r="K666" s="61">
        <f t="shared" si="10"/>
        <v>43282</v>
      </c>
    </row>
    <row r="667" spans="2:11" ht="15" customHeight="1">
      <c r="B667" s="42">
        <v>43192</v>
      </c>
      <c r="C667" s="50" t="s">
        <v>1301</v>
      </c>
      <c r="D667" s="25" t="s">
        <v>432</v>
      </c>
      <c r="E667" s="43"/>
      <c r="F667" s="25" t="s">
        <v>429</v>
      </c>
      <c r="G667" s="25" t="s">
        <v>339</v>
      </c>
      <c r="H667" s="46">
        <v>2254.0100000000002</v>
      </c>
      <c r="I667" s="62" t="s">
        <v>1576</v>
      </c>
      <c r="J667" s="26">
        <v>15120.43</v>
      </c>
      <c r="K667" s="61">
        <f t="shared" si="10"/>
        <v>43282</v>
      </c>
    </row>
    <row r="668" spans="2:11" ht="15" customHeight="1">
      <c r="B668" s="42">
        <v>43192</v>
      </c>
      <c r="C668" s="50" t="s">
        <v>1301</v>
      </c>
      <c r="D668" s="25" t="s">
        <v>433</v>
      </c>
      <c r="E668" s="43"/>
      <c r="F668" s="25" t="s">
        <v>429</v>
      </c>
      <c r="G668" s="25" t="s">
        <v>339</v>
      </c>
      <c r="H668" s="46">
        <v>2254.0100000000002</v>
      </c>
      <c r="I668" s="62" t="s">
        <v>1576</v>
      </c>
      <c r="J668" s="26">
        <v>15120.43</v>
      </c>
      <c r="K668" s="61">
        <f t="shared" si="10"/>
        <v>43282</v>
      </c>
    </row>
    <row r="669" spans="2:11" ht="15" customHeight="1">
      <c r="B669" s="42">
        <v>43166</v>
      </c>
      <c r="C669" s="50" t="s">
        <v>1425</v>
      </c>
      <c r="D669" s="25" t="s">
        <v>434</v>
      </c>
      <c r="E669" s="43"/>
      <c r="F669" s="25" t="s">
        <v>29</v>
      </c>
      <c r="G669" s="25" t="s">
        <v>54</v>
      </c>
      <c r="H669" s="46">
        <v>2311.0100000000002</v>
      </c>
      <c r="I669" s="62" t="s">
        <v>1576</v>
      </c>
      <c r="J669" s="26">
        <v>5074000</v>
      </c>
      <c r="K669" s="61">
        <f t="shared" si="10"/>
        <v>43256</v>
      </c>
    </row>
    <row r="670" spans="2:11" ht="15" customHeight="1">
      <c r="B670" s="42">
        <v>43165</v>
      </c>
      <c r="C670" s="50" t="s">
        <v>1435</v>
      </c>
      <c r="D670" s="25" t="s">
        <v>436</v>
      </c>
      <c r="E670" s="43"/>
      <c r="F670" s="25" t="s">
        <v>67</v>
      </c>
      <c r="G670" s="25" t="s">
        <v>68</v>
      </c>
      <c r="H670" s="46">
        <v>2217.0100000000002</v>
      </c>
      <c r="I670" s="62" t="s">
        <v>1576</v>
      </c>
      <c r="J670" s="26">
        <v>173797</v>
      </c>
      <c r="K670" s="61">
        <f t="shared" si="10"/>
        <v>43255</v>
      </c>
    </row>
    <row r="671" spans="2:11" ht="15" customHeight="1">
      <c r="B671" s="42">
        <v>43165</v>
      </c>
      <c r="C671" s="50" t="s">
        <v>1435</v>
      </c>
      <c r="D671" s="25" t="s">
        <v>437</v>
      </c>
      <c r="E671" s="43"/>
      <c r="F671" s="25" t="s">
        <v>67</v>
      </c>
      <c r="G671" s="25" t="s">
        <v>68</v>
      </c>
      <c r="H671" s="46">
        <v>2217.0100000000002</v>
      </c>
      <c r="I671" s="62" t="s">
        <v>1576</v>
      </c>
      <c r="J671" s="26">
        <v>18102</v>
      </c>
      <c r="K671" s="61">
        <f t="shared" si="10"/>
        <v>43255</v>
      </c>
    </row>
    <row r="672" spans="2:11" ht="15" customHeight="1">
      <c r="B672" s="42">
        <v>43165</v>
      </c>
      <c r="C672" s="50" t="s">
        <v>1435</v>
      </c>
      <c r="D672" s="25" t="s">
        <v>435</v>
      </c>
      <c r="E672" s="43"/>
      <c r="F672" s="25" t="s">
        <v>67</v>
      </c>
      <c r="G672" s="25" t="s">
        <v>68</v>
      </c>
      <c r="H672" s="46">
        <v>2311.0100000000002</v>
      </c>
      <c r="I672" s="62" t="s">
        <v>1576</v>
      </c>
      <c r="J672" s="26">
        <v>52540</v>
      </c>
      <c r="K672" s="61">
        <f t="shared" si="10"/>
        <v>43255</v>
      </c>
    </row>
    <row r="673" spans="2:11" ht="15" customHeight="1">
      <c r="B673" s="42">
        <v>43137</v>
      </c>
      <c r="C673" s="50" t="s">
        <v>1435</v>
      </c>
      <c r="D673" s="25" t="s">
        <v>439</v>
      </c>
      <c r="E673" s="43"/>
      <c r="F673" s="25" t="s">
        <v>67</v>
      </c>
      <c r="G673" s="25" t="s">
        <v>68</v>
      </c>
      <c r="H673" s="46">
        <v>2217.0100000000002</v>
      </c>
      <c r="I673" s="62" t="s">
        <v>1576</v>
      </c>
      <c r="J673" s="26">
        <v>182483</v>
      </c>
      <c r="K673" s="61">
        <f t="shared" si="10"/>
        <v>43227</v>
      </c>
    </row>
    <row r="674" spans="2:11" ht="15" customHeight="1">
      <c r="B674" s="42">
        <v>43137</v>
      </c>
      <c r="C674" s="50" t="s">
        <v>1435</v>
      </c>
      <c r="D674" s="25" t="s">
        <v>440</v>
      </c>
      <c r="E674" s="43"/>
      <c r="F674" s="25" t="s">
        <v>67</v>
      </c>
      <c r="G674" s="25" t="s">
        <v>68</v>
      </c>
      <c r="H674" s="46">
        <v>2217.0100000000002</v>
      </c>
      <c r="I674" s="62" t="s">
        <v>1576</v>
      </c>
      <c r="J674" s="26">
        <v>16821</v>
      </c>
      <c r="K674" s="61">
        <f t="shared" si="10"/>
        <v>43227</v>
      </c>
    </row>
    <row r="675" spans="2:11" ht="15" customHeight="1">
      <c r="B675" s="42">
        <v>43137</v>
      </c>
      <c r="C675" s="50" t="s">
        <v>1435</v>
      </c>
      <c r="D675" s="25" t="s">
        <v>438</v>
      </c>
      <c r="E675" s="43"/>
      <c r="F675" s="25" t="s">
        <v>67</v>
      </c>
      <c r="G675" s="25" t="s">
        <v>68</v>
      </c>
      <c r="H675" s="46">
        <v>2217.0100000000002</v>
      </c>
      <c r="I675" s="62" t="s">
        <v>1576</v>
      </c>
      <c r="J675" s="26">
        <v>56465</v>
      </c>
      <c r="K675" s="61">
        <f t="shared" si="10"/>
        <v>43227</v>
      </c>
    </row>
    <row r="676" spans="2:11" ht="15" customHeight="1">
      <c r="B676" s="42">
        <v>43133</v>
      </c>
      <c r="C676" s="50" t="s">
        <v>1455</v>
      </c>
      <c r="D676" s="25" t="s">
        <v>441</v>
      </c>
      <c r="E676" s="43"/>
      <c r="F676" s="25" t="s">
        <v>240</v>
      </c>
      <c r="G676" s="25" t="s">
        <v>241</v>
      </c>
      <c r="H676" s="46">
        <v>2217.0100000000002</v>
      </c>
      <c r="I676" s="62" t="s">
        <v>1576</v>
      </c>
      <c r="J676" s="26">
        <v>59200</v>
      </c>
      <c r="K676" s="61">
        <f t="shared" si="10"/>
        <v>43223</v>
      </c>
    </row>
    <row r="677" spans="2:11" ht="15" customHeight="1">
      <c r="B677" s="42">
        <v>43106</v>
      </c>
      <c r="C677" s="50" t="s">
        <v>1435</v>
      </c>
      <c r="D677" s="25" t="s">
        <v>443</v>
      </c>
      <c r="E677" s="43"/>
      <c r="F677" s="25" t="s">
        <v>67</v>
      </c>
      <c r="G677" s="25" t="s">
        <v>68</v>
      </c>
      <c r="H677" s="46">
        <v>2217.0100000000002</v>
      </c>
      <c r="I677" s="62" t="s">
        <v>1576</v>
      </c>
      <c r="J677" s="26">
        <v>177990</v>
      </c>
      <c r="K677" s="61">
        <f t="shared" si="10"/>
        <v>43196</v>
      </c>
    </row>
    <row r="678" spans="2:11" ht="15" customHeight="1">
      <c r="B678" s="42">
        <v>43106</v>
      </c>
      <c r="C678" s="50" t="s">
        <v>1435</v>
      </c>
      <c r="D678" s="25" t="s">
        <v>442</v>
      </c>
      <c r="E678" s="43"/>
      <c r="F678" s="25" t="s">
        <v>67</v>
      </c>
      <c r="G678" s="25" t="s">
        <v>68</v>
      </c>
      <c r="H678" s="46">
        <v>2222.0100000000002</v>
      </c>
      <c r="I678" s="62" t="s">
        <v>1576</v>
      </c>
      <c r="J678" s="26">
        <v>54132</v>
      </c>
      <c r="K678" s="61">
        <f t="shared" si="10"/>
        <v>43196</v>
      </c>
    </row>
    <row r="679" spans="2:11" ht="15" customHeight="1">
      <c r="B679" s="42">
        <v>43105</v>
      </c>
      <c r="C679" s="50" t="s">
        <v>1435</v>
      </c>
      <c r="D679" s="25" t="s">
        <v>444</v>
      </c>
      <c r="E679" s="43"/>
      <c r="F679" s="25" t="s">
        <v>67</v>
      </c>
      <c r="G679" s="25" t="s">
        <v>68</v>
      </c>
      <c r="H679" s="46">
        <v>2217.0100000000002</v>
      </c>
      <c r="I679" s="62" t="s">
        <v>1576</v>
      </c>
      <c r="J679" s="26">
        <v>19678</v>
      </c>
      <c r="K679" s="61">
        <f t="shared" si="10"/>
        <v>43195</v>
      </c>
    </row>
    <row r="680" spans="2:11" ht="15" customHeight="1">
      <c r="B680" s="42">
        <v>43103</v>
      </c>
      <c r="C680" s="50" t="s">
        <v>1422</v>
      </c>
      <c r="D680" s="25" t="s">
        <v>445</v>
      </c>
      <c r="E680" s="43"/>
      <c r="F680" s="25" t="s">
        <v>446</v>
      </c>
      <c r="G680" s="25" t="s">
        <v>68</v>
      </c>
      <c r="H680" s="46">
        <v>2217.0100000000002</v>
      </c>
      <c r="I680" s="62" t="s">
        <v>1576</v>
      </c>
      <c r="J680" s="26">
        <v>100</v>
      </c>
      <c r="K680" s="61">
        <f t="shared" si="10"/>
        <v>43193</v>
      </c>
    </row>
    <row r="681" spans="2:11" ht="15" customHeight="1">
      <c r="B681" s="42">
        <v>43097</v>
      </c>
      <c r="C681" s="50" t="s">
        <v>1500</v>
      </c>
      <c r="D681" s="25" t="s">
        <v>447</v>
      </c>
      <c r="E681" s="43"/>
      <c r="F681" s="25" t="s">
        <v>448</v>
      </c>
      <c r="G681" s="25" t="s">
        <v>362</v>
      </c>
      <c r="H681" s="46">
        <v>2217.0100000000002</v>
      </c>
      <c r="I681" s="62" t="s">
        <v>1576</v>
      </c>
      <c r="J681" s="26">
        <v>47935.010000000009</v>
      </c>
      <c r="K681" s="61">
        <f t="shared" si="10"/>
        <v>43187</v>
      </c>
    </row>
    <row r="682" spans="2:11" ht="15" customHeight="1">
      <c r="B682" s="42">
        <v>43082</v>
      </c>
      <c r="C682" s="50" t="s">
        <v>1480</v>
      </c>
      <c r="D682" s="25" t="s">
        <v>449</v>
      </c>
      <c r="E682" s="43"/>
      <c r="F682" s="25" t="s">
        <v>450</v>
      </c>
      <c r="G682" s="25" t="s">
        <v>54</v>
      </c>
      <c r="H682" s="46">
        <v>2311.0100000000002</v>
      </c>
      <c r="I682" s="62" t="s">
        <v>1576</v>
      </c>
      <c r="J682" s="26">
        <v>2323817.1</v>
      </c>
      <c r="K682" s="61">
        <f t="shared" si="10"/>
        <v>43172</v>
      </c>
    </row>
    <row r="683" spans="2:11" ht="15" customHeight="1">
      <c r="B683" s="42">
        <v>43080</v>
      </c>
      <c r="C683" s="50" t="s">
        <v>1336</v>
      </c>
      <c r="D683" s="25" t="s">
        <v>451</v>
      </c>
      <c r="E683" s="43"/>
      <c r="F683" s="25" t="s">
        <v>452</v>
      </c>
      <c r="G683" s="25" t="s">
        <v>453</v>
      </c>
      <c r="H683" s="46">
        <v>2311.0100000000002</v>
      </c>
      <c r="I683" s="62" t="s">
        <v>1576</v>
      </c>
      <c r="J683" s="26">
        <v>360000</v>
      </c>
      <c r="K683" s="61">
        <f t="shared" si="10"/>
        <v>43170</v>
      </c>
    </row>
    <row r="684" spans="2:11" ht="15" customHeight="1">
      <c r="B684" s="42">
        <v>43074</v>
      </c>
      <c r="C684" s="50" t="s">
        <v>1435</v>
      </c>
      <c r="D684" s="25" t="s">
        <v>455</v>
      </c>
      <c r="E684" s="43"/>
      <c r="F684" s="25" t="s">
        <v>67</v>
      </c>
      <c r="G684" s="25" t="s">
        <v>68</v>
      </c>
      <c r="H684" s="46">
        <v>2217.0100000000002</v>
      </c>
      <c r="I684" s="62" t="s">
        <v>1576</v>
      </c>
      <c r="J684" s="26">
        <v>161303</v>
      </c>
      <c r="K684" s="61">
        <f t="shared" si="10"/>
        <v>43164</v>
      </c>
    </row>
    <row r="685" spans="2:11" ht="15" customHeight="1">
      <c r="B685" s="42">
        <v>43074</v>
      </c>
      <c r="C685" s="50" t="s">
        <v>1435</v>
      </c>
      <c r="D685" s="25" t="s">
        <v>456</v>
      </c>
      <c r="E685" s="43"/>
      <c r="F685" s="25" t="s">
        <v>67</v>
      </c>
      <c r="G685" s="25" t="s">
        <v>68</v>
      </c>
      <c r="H685" s="46">
        <v>2217.0100000000002</v>
      </c>
      <c r="I685" s="62" t="s">
        <v>1576</v>
      </c>
      <c r="J685" s="26">
        <v>16851</v>
      </c>
      <c r="K685" s="61">
        <f t="shared" si="10"/>
        <v>43164</v>
      </c>
    </row>
    <row r="686" spans="2:11" ht="15" customHeight="1">
      <c r="B686" s="42">
        <v>43074</v>
      </c>
      <c r="C686" s="50" t="s">
        <v>1435</v>
      </c>
      <c r="D686" s="25" t="s">
        <v>454</v>
      </c>
      <c r="E686" s="43"/>
      <c r="F686" s="25" t="s">
        <v>67</v>
      </c>
      <c r="G686" s="25" t="s">
        <v>68</v>
      </c>
      <c r="H686" s="46">
        <v>2286.0100000000002</v>
      </c>
      <c r="I686" s="62" t="s">
        <v>1576</v>
      </c>
      <c r="J686" s="26">
        <v>49749</v>
      </c>
      <c r="K686" s="61">
        <f t="shared" si="10"/>
        <v>43164</v>
      </c>
    </row>
    <row r="687" spans="2:11" ht="15" customHeight="1">
      <c r="B687" s="42">
        <v>43073</v>
      </c>
      <c r="C687" s="50" t="s">
        <v>1422</v>
      </c>
      <c r="D687" s="25" t="s">
        <v>457</v>
      </c>
      <c r="E687" s="43"/>
      <c r="F687" s="25" t="s">
        <v>446</v>
      </c>
      <c r="G687" s="25" t="s">
        <v>68</v>
      </c>
      <c r="H687" s="46">
        <v>2217.0100000000002</v>
      </c>
      <c r="I687" s="62" t="s">
        <v>1576</v>
      </c>
      <c r="J687" s="26">
        <v>100</v>
      </c>
      <c r="K687" s="61">
        <f t="shared" si="10"/>
        <v>43163</v>
      </c>
    </row>
    <row r="688" spans="2:11" ht="15" customHeight="1">
      <c r="B688" s="42">
        <v>43052</v>
      </c>
      <c r="C688" s="50" t="s">
        <v>1480</v>
      </c>
      <c r="D688" s="25" t="s">
        <v>458</v>
      </c>
      <c r="E688" s="43"/>
      <c r="F688" s="25" t="s">
        <v>450</v>
      </c>
      <c r="G688" s="25" t="s">
        <v>54</v>
      </c>
      <c r="H688" s="46">
        <v>2311.0100000000002</v>
      </c>
      <c r="I688" s="62" t="s">
        <v>1576</v>
      </c>
      <c r="J688" s="26">
        <v>3561294.06</v>
      </c>
      <c r="K688" s="61">
        <f t="shared" si="10"/>
        <v>43142</v>
      </c>
    </row>
    <row r="689" spans="2:11" ht="15" customHeight="1">
      <c r="B689" s="42">
        <v>43046</v>
      </c>
      <c r="C689" s="50" t="s">
        <v>1435</v>
      </c>
      <c r="D689" s="25" t="s">
        <v>460</v>
      </c>
      <c r="E689" s="43"/>
      <c r="F689" s="25" t="s">
        <v>67</v>
      </c>
      <c r="G689" s="25" t="s">
        <v>68</v>
      </c>
      <c r="H689" s="46">
        <v>2217.0100000000002</v>
      </c>
      <c r="I689" s="62" t="s">
        <v>1576</v>
      </c>
      <c r="J689" s="26">
        <v>163308</v>
      </c>
      <c r="K689" s="61">
        <f t="shared" si="10"/>
        <v>43136</v>
      </c>
    </row>
    <row r="690" spans="2:11" ht="15" customHeight="1">
      <c r="B690" s="42">
        <v>43046</v>
      </c>
      <c r="C690" s="50" t="s">
        <v>1435</v>
      </c>
      <c r="D690" s="25" t="s">
        <v>461</v>
      </c>
      <c r="E690" s="43"/>
      <c r="F690" s="25" t="s">
        <v>67</v>
      </c>
      <c r="G690" s="25" t="s">
        <v>68</v>
      </c>
      <c r="H690" s="46">
        <v>2217.0100000000002</v>
      </c>
      <c r="I690" s="62" t="s">
        <v>1576</v>
      </c>
      <c r="J690" s="26">
        <v>14508</v>
      </c>
      <c r="K690" s="61">
        <f t="shared" si="10"/>
        <v>43136</v>
      </c>
    </row>
    <row r="691" spans="2:11" ht="15" customHeight="1">
      <c r="B691" s="42">
        <v>43046</v>
      </c>
      <c r="C691" s="50" t="s">
        <v>1435</v>
      </c>
      <c r="D691" s="25" t="s">
        <v>459</v>
      </c>
      <c r="E691" s="43"/>
      <c r="F691" s="25" t="s">
        <v>67</v>
      </c>
      <c r="G691" s="25" t="s">
        <v>68</v>
      </c>
      <c r="H691" s="46">
        <v>2311.0100000000002</v>
      </c>
      <c r="I691" s="62" t="s">
        <v>1576</v>
      </c>
      <c r="J691" s="26">
        <v>59762</v>
      </c>
      <c r="K691" s="61">
        <f t="shared" si="10"/>
        <v>43136</v>
      </c>
    </row>
    <row r="692" spans="2:11" ht="15" customHeight="1">
      <c r="B692" s="42">
        <v>43041</v>
      </c>
      <c r="C692" s="50" t="s">
        <v>1315</v>
      </c>
      <c r="D692" s="25" t="s">
        <v>462</v>
      </c>
      <c r="E692" s="43"/>
      <c r="F692" s="25" t="s">
        <v>406</v>
      </c>
      <c r="G692" s="25" t="s">
        <v>463</v>
      </c>
      <c r="H692" s="46">
        <v>2217.0100000000002</v>
      </c>
      <c r="I692" s="62" t="s">
        <v>1576</v>
      </c>
      <c r="J692" s="26">
        <v>75000</v>
      </c>
      <c r="K692" s="61">
        <f t="shared" si="10"/>
        <v>43131</v>
      </c>
    </row>
    <row r="693" spans="2:11" ht="15" customHeight="1">
      <c r="B693" s="42">
        <v>43027</v>
      </c>
      <c r="C693" s="50" t="s">
        <v>1307</v>
      </c>
      <c r="D693" s="25" t="s">
        <v>464</v>
      </c>
      <c r="E693" s="43"/>
      <c r="F693" s="25" t="s">
        <v>1308</v>
      </c>
      <c r="G693" s="25" t="s">
        <v>54</v>
      </c>
      <c r="H693" s="46">
        <v>2311.0100000000002</v>
      </c>
      <c r="I693" s="62" t="s">
        <v>1576</v>
      </c>
      <c r="J693" s="26">
        <v>1300000</v>
      </c>
      <c r="K693" s="61">
        <f t="shared" si="10"/>
        <v>43117</v>
      </c>
    </row>
    <row r="694" spans="2:11" ht="15" customHeight="1">
      <c r="B694" s="42">
        <v>43026</v>
      </c>
      <c r="C694" s="50" t="s">
        <v>1344</v>
      </c>
      <c r="D694" s="25" t="s">
        <v>465</v>
      </c>
      <c r="E694" s="43"/>
      <c r="F694" s="25" t="s">
        <v>466</v>
      </c>
      <c r="G694" s="25" t="s">
        <v>467</v>
      </c>
      <c r="H694" s="46">
        <v>2311.0100000000002</v>
      </c>
      <c r="I694" s="62" t="s">
        <v>1576</v>
      </c>
      <c r="J694" s="26">
        <v>101716</v>
      </c>
      <c r="K694" s="61">
        <f t="shared" si="10"/>
        <v>43116</v>
      </c>
    </row>
    <row r="695" spans="2:11" ht="15" customHeight="1">
      <c r="B695" s="42">
        <v>43025</v>
      </c>
      <c r="C695" s="50" t="s">
        <v>1344</v>
      </c>
      <c r="D695" s="25" t="s">
        <v>468</v>
      </c>
      <c r="E695" s="43"/>
      <c r="F695" s="25" t="s">
        <v>466</v>
      </c>
      <c r="G695" s="25" t="s">
        <v>467</v>
      </c>
      <c r="H695" s="46">
        <v>2272.06</v>
      </c>
      <c r="I695" s="62" t="s">
        <v>1576</v>
      </c>
      <c r="J695" s="26">
        <v>14868</v>
      </c>
      <c r="K695" s="61">
        <f t="shared" si="10"/>
        <v>43115</v>
      </c>
    </row>
    <row r="696" spans="2:11" ht="15" customHeight="1">
      <c r="B696" s="42">
        <v>43025</v>
      </c>
      <c r="C696" s="50" t="s">
        <v>1344</v>
      </c>
      <c r="D696" s="25" t="s">
        <v>469</v>
      </c>
      <c r="E696" s="43"/>
      <c r="F696" s="25" t="s">
        <v>466</v>
      </c>
      <c r="G696" s="25" t="s">
        <v>467</v>
      </c>
      <c r="H696" s="46">
        <v>2272.06</v>
      </c>
      <c r="I696" s="62" t="s">
        <v>1576</v>
      </c>
      <c r="J696" s="26">
        <v>98058</v>
      </c>
      <c r="K696" s="61">
        <f t="shared" si="10"/>
        <v>43115</v>
      </c>
    </row>
    <row r="697" spans="2:11" ht="15" customHeight="1">
      <c r="B697" s="42">
        <v>43024</v>
      </c>
      <c r="C697" s="50" t="s">
        <v>1373</v>
      </c>
      <c r="D697" s="25" t="s">
        <v>470</v>
      </c>
      <c r="E697" s="43"/>
      <c r="F697" s="25" t="s">
        <v>471</v>
      </c>
      <c r="G697" s="25" t="s">
        <v>150</v>
      </c>
      <c r="H697" s="46">
        <v>2272.06</v>
      </c>
      <c r="I697" s="62" t="s">
        <v>1576</v>
      </c>
      <c r="J697" s="26">
        <v>6685.1800000000076</v>
      </c>
      <c r="K697" s="61">
        <f t="shared" si="10"/>
        <v>43114</v>
      </c>
    </row>
    <row r="698" spans="2:11" ht="15" customHeight="1">
      <c r="B698" s="42">
        <v>43024</v>
      </c>
      <c r="C698" s="50" t="s">
        <v>1373</v>
      </c>
      <c r="D698" s="25" t="s">
        <v>472</v>
      </c>
      <c r="E698" s="43"/>
      <c r="F698" s="25" t="s">
        <v>471</v>
      </c>
      <c r="G698" s="25" t="s">
        <v>150</v>
      </c>
      <c r="H698" s="46" t="s">
        <v>473</v>
      </c>
      <c r="I698" s="62" t="s">
        <v>1576</v>
      </c>
      <c r="J698" s="26">
        <v>114603.88999999966</v>
      </c>
      <c r="K698" s="61">
        <f t="shared" si="10"/>
        <v>43114</v>
      </c>
    </row>
    <row r="699" spans="2:11" ht="15" customHeight="1">
      <c r="B699" s="42">
        <v>43014</v>
      </c>
      <c r="C699" s="50" t="s">
        <v>1435</v>
      </c>
      <c r="D699" s="25">
        <v>11500018687</v>
      </c>
      <c r="E699" s="43"/>
      <c r="F699" s="25" t="s">
        <v>67</v>
      </c>
      <c r="G699" s="25" t="s">
        <v>68</v>
      </c>
      <c r="H699" s="46" t="s">
        <v>474</v>
      </c>
      <c r="I699" s="62" t="s">
        <v>1576</v>
      </c>
      <c r="J699" s="26">
        <v>150547</v>
      </c>
      <c r="K699" s="61">
        <f t="shared" si="10"/>
        <v>43104</v>
      </c>
    </row>
    <row r="700" spans="2:11" ht="15" customHeight="1">
      <c r="B700" s="42">
        <v>43014</v>
      </c>
      <c r="C700" s="50" t="s">
        <v>1435</v>
      </c>
      <c r="D700" s="25">
        <v>11500018707</v>
      </c>
      <c r="E700" s="43"/>
      <c r="F700" s="25" t="s">
        <v>67</v>
      </c>
      <c r="G700" s="25" t="s">
        <v>68</v>
      </c>
      <c r="H700" s="46">
        <v>2217.0100000000002</v>
      </c>
      <c r="I700" s="62" t="s">
        <v>1576</v>
      </c>
      <c r="J700" s="26">
        <v>13981</v>
      </c>
      <c r="K700" s="61">
        <f t="shared" si="10"/>
        <v>43104</v>
      </c>
    </row>
    <row r="701" spans="2:11" ht="15" customHeight="1">
      <c r="B701" s="42">
        <v>43014</v>
      </c>
      <c r="C701" s="50" t="s">
        <v>1435</v>
      </c>
      <c r="D701" s="25">
        <v>11500018727</v>
      </c>
      <c r="E701" s="43"/>
      <c r="F701" s="25" t="s">
        <v>67</v>
      </c>
      <c r="G701" s="25" t="s">
        <v>68</v>
      </c>
      <c r="H701" s="46">
        <v>2217.0100000000002</v>
      </c>
      <c r="I701" s="62" t="s">
        <v>1576</v>
      </c>
      <c r="J701" s="26">
        <v>55169</v>
      </c>
      <c r="K701" s="61">
        <f t="shared" si="10"/>
        <v>43104</v>
      </c>
    </row>
    <row r="702" spans="2:11" ht="15" customHeight="1">
      <c r="B702" s="42">
        <v>43006</v>
      </c>
      <c r="C702" s="50" t="s">
        <v>1307</v>
      </c>
      <c r="D702" s="25" t="s">
        <v>475</v>
      </c>
      <c r="E702" s="43"/>
      <c r="F702" s="25" t="s">
        <v>1308</v>
      </c>
      <c r="G702" s="25" t="s">
        <v>54</v>
      </c>
      <c r="H702" s="46">
        <v>2311.0100000000002</v>
      </c>
      <c r="I702" s="62" t="s">
        <v>1576</v>
      </c>
      <c r="J702" s="26">
        <v>1300000</v>
      </c>
      <c r="K702" s="61">
        <f t="shared" si="10"/>
        <v>43096</v>
      </c>
    </row>
    <row r="703" spans="2:11" ht="15" customHeight="1">
      <c r="B703" s="42">
        <v>43006</v>
      </c>
      <c r="C703" s="50" t="s">
        <v>1307</v>
      </c>
      <c r="D703" s="25" t="s">
        <v>476</v>
      </c>
      <c r="E703" s="43"/>
      <c r="F703" s="25" t="s">
        <v>1308</v>
      </c>
      <c r="G703" s="25" t="s">
        <v>54</v>
      </c>
      <c r="H703" s="46">
        <v>2311.0100000000002</v>
      </c>
      <c r="I703" s="62" t="s">
        <v>1576</v>
      </c>
      <c r="J703" s="26">
        <v>1300000</v>
      </c>
      <c r="K703" s="61">
        <f t="shared" si="10"/>
        <v>43096</v>
      </c>
    </row>
    <row r="704" spans="2:11" ht="15" customHeight="1">
      <c r="B704" s="42">
        <v>43004</v>
      </c>
      <c r="C704" s="50" t="s">
        <v>1315</v>
      </c>
      <c r="D704" s="25" t="s">
        <v>477</v>
      </c>
      <c r="E704" s="43"/>
      <c r="F704" s="25" t="s">
        <v>406</v>
      </c>
      <c r="G704" s="25" t="s">
        <v>463</v>
      </c>
      <c r="H704" s="46">
        <v>2311.0100000000002</v>
      </c>
      <c r="I704" s="62" t="s">
        <v>1576</v>
      </c>
      <c r="J704" s="26">
        <v>71000</v>
      </c>
      <c r="K704" s="61">
        <f t="shared" si="10"/>
        <v>43094</v>
      </c>
    </row>
    <row r="705" spans="2:11" ht="15" customHeight="1">
      <c r="B705" s="42">
        <v>42997</v>
      </c>
      <c r="C705" s="50" t="s">
        <v>1328</v>
      </c>
      <c r="D705" s="25" t="s">
        <v>478</v>
      </c>
      <c r="E705" s="43"/>
      <c r="F705" s="25" t="s">
        <v>367</v>
      </c>
      <c r="G705" s="25" t="s">
        <v>339</v>
      </c>
      <c r="H705" s="46">
        <v>2242.0100000000002</v>
      </c>
      <c r="I705" s="62" t="s">
        <v>1576</v>
      </c>
      <c r="J705" s="26">
        <v>172800.3</v>
      </c>
      <c r="K705" s="61">
        <f t="shared" si="10"/>
        <v>43087</v>
      </c>
    </row>
    <row r="706" spans="2:11" ht="15" customHeight="1">
      <c r="B706" s="42">
        <v>42991</v>
      </c>
      <c r="C706" s="50" t="s">
        <v>1480</v>
      </c>
      <c r="D706" s="25" t="s">
        <v>479</v>
      </c>
      <c r="E706" s="43"/>
      <c r="F706" s="25" t="s">
        <v>450</v>
      </c>
      <c r="G706" s="25" t="s">
        <v>54</v>
      </c>
      <c r="H706" s="46">
        <v>2311.0100000000002</v>
      </c>
      <c r="I706" s="62" t="s">
        <v>1576</v>
      </c>
      <c r="J706" s="26">
        <v>629007.52</v>
      </c>
      <c r="K706" s="61">
        <f t="shared" si="10"/>
        <v>43081</v>
      </c>
    </row>
    <row r="707" spans="2:11" ht="15" customHeight="1">
      <c r="B707" s="42">
        <v>42984</v>
      </c>
      <c r="C707" s="50" t="s">
        <v>1344</v>
      </c>
      <c r="D707" s="25" t="s">
        <v>480</v>
      </c>
      <c r="E707" s="43"/>
      <c r="F707" s="25" t="s">
        <v>466</v>
      </c>
      <c r="G707" s="25" t="s">
        <v>467</v>
      </c>
      <c r="H707" s="46">
        <v>2311.0100000000002</v>
      </c>
      <c r="I707" s="62" t="s">
        <v>1576</v>
      </c>
      <c r="J707" s="26">
        <v>13924</v>
      </c>
      <c r="K707" s="61">
        <f t="shared" si="10"/>
        <v>43074</v>
      </c>
    </row>
    <row r="708" spans="2:11" ht="15" customHeight="1">
      <c r="B708" s="42">
        <v>42984</v>
      </c>
      <c r="C708" s="50" t="s">
        <v>1344</v>
      </c>
      <c r="D708" s="25" t="s">
        <v>481</v>
      </c>
      <c r="E708" s="43"/>
      <c r="F708" s="25" t="s">
        <v>466</v>
      </c>
      <c r="G708" s="25" t="s">
        <v>467</v>
      </c>
      <c r="H708" s="46">
        <v>2272.06</v>
      </c>
      <c r="I708" s="62" t="s">
        <v>1576</v>
      </c>
      <c r="J708" s="26">
        <v>110684</v>
      </c>
      <c r="K708" s="61">
        <f t="shared" si="10"/>
        <v>43074</v>
      </c>
    </row>
    <row r="709" spans="2:11" ht="15" customHeight="1">
      <c r="B709" s="42">
        <v>42983</v>
      </c>
      <c r="C709" s="50" t="s">
        <v>1435</v>
      </c>
      <c r="D709" s="25">
        <v>11500018561</v>
      </c>
      <c r="E709" s="43"/>
      <c r="F709" s="25" t="s">
        <v>67</v>
      </c>
      <c r="G709" s="25" t="s">
        <v>68</v>
      </c>
      <c r="H709" s="46">
        <v>2272.06</v>
      </c>
      <c r="I709" s="62" t="s">
        <v>1576</v>
      </c>
      <c r="J709" s="26">
        <v>154501</v>
      </c>
      <c r="K709" s="61">
        <f t="shared" si="10"/>
        <v>43073</v>
      </c>
    </row>
    <row r="710" spans="2:11" ht="15" customHeight="1">
      <c r="B710" s="42">
        <v>42983</v>
      </c>
      <c r="C710" s="50" t="s">
        <v>1435</v>
      </c>
      <c r="D710" s="25">
        <v>11500018581</v>
      </c>
      <c r="E710" s="43"/>
      <c r="F710" s="25" t="s">
        <v>67</v>
      </c>
      <c r="G710" s="25" t="s">
        <v>68</v>
      </c>
      <c r="H710" s="46">
        <v>2217.0100000000002</v>
      </c>
      <c r="I710" s="62" t="s">
        <v>1576</v>
      </c>
      <c r="J710" s="26">
        <v>14346</v>
      </c>
      <c r="K710" s="61">
        <f t="shared" si="10"/>
        <v>43073</v>
      </c>
    </row>
    <row r="711" spans="2:11" ht="15" customHeight="1">
      <c r="B711" s="42">
        <v>42983</v>
      </c>
      <c r="C711" s="50" t="s">
        <v>1435</v>
      </c>
      <c r="D711" s="25">
        <v>11500018601</v>
      </c>
      <c r="E711" s="43"/>
      <c r="F711" s="25" t="s">
        <v>67</v>
      </c>
      <c r="G711" s="25" t="s">
        <v>68</v>
      </c>
      <c r="H711" s="46">
        <v>2217.0100000000002</v>
      </c>
      <c r="I711" s="62" t="s">
        <v>1576</v>
      </c>
      <c r="J711" s="26">
        <v>59210</v>
      </c>
      <c r="K711" s="61">
        <f t="shared" si="10"/>
        <v>43073</v>
      </c>
    </row>
    <row r="712" spans="2:11" ht="15" customHeight="1">
      <c r="B712" s="42">
        <v>42982</v>
      </c>
      <c r="C712" s="50" t="s">
        <v>1344</v>
      </c>
      <c r="D712" s="25" t="s">
        <v>482</v>
      </c>
      <c r="E712" s="43"/>
      <c r="F712" s="25" t="s">
        <v>466</v>
      </c>
      <c r="G712" s="25" t="s">
        <v>467</v>
      </c>
      <c r="H712" s="46">
        <v>2217.0100000000002</v>
      </c>
      <c r="I712" s="62" t="s">
        <v>1576</v>
      </c>
      <c r="J712" s="26">
        <v>37406</v>
      </c>
      <c r="K712" s="61">
        <f t="shared" si="10"/>
        <v>43072</v>
      </c>
    </row>
    <row r="713" spans="2:11" ht="15" customHeight="1">
      <c r="B713" s="42">
        <v>42982</v>
      </c>
      <c r="C713" s="50" t="s">
        <v>1344</v>
      </c>
      <c r="D713" s="25" t="s">
        <v>483</v>
      </c>
      <c r="E713" s="43"/>
      <c r="F713" s="25" t="s">
        <v>466</v>
      </c>
      <c r="G713" s="25" t="s">
        <v>467</v>
      </c>
      <c r="H713" s="46">
        <v>2272.06</v>
      </c>
      <c r="I713" s="62" t="s">
        <v>1576</v>
      </c>
      <c r="J713" s="26">
        <v>14986</v>
      </c>
      <c r="K713" s="61">
        <f t="shared" si="10"/>
        <v>43072</v>
      </c>
    </row>
    <row r="714" spans="2:11" ht="15" customHeight="1">
      <c r="B714" s="42">
        <v>42982</v>
      </c>
      <c r="C714" s="50" t="s">
        <v>1344</v>
      </c>
      <c r="D714" s="25" t="s">
        <v>484</v>
      </c>
      <c r="E714" s="43"/>
      <c r="F714" s="25" t="s">
        <v>466</v>
      </c>
      <c r="G714" s="25" t="s">
        <v>467</v>
      </c>
      <c r="H714" s="46">
        <v>2272.06</v>
      </c>
      <c r="I714" s="62" t="s">
        <v>1576</v>
      </c>
      <c r="J714" s="26">
        <v>39648</v>
      </c>
      <c r="K714" s="61">
        <f t="shared" si="10"/>
        <v>43072</v>
      </c>
    </row>
    <row r="715" spans="2:11" ht="15" customHeight="1">
      <c r="B715" s="42">
        <v>42982</v>
      </c>
      <c r="C715" s="50" t="s">
        <v>1344</v>
      </c>
      <c r="D715" s="25" t="s">
        <v>485</v>
      </c>
      <c r="E715" s="43"/>
      <c r="F715" s="25" t="s">
        <v>466</v>
      </c>
      <c r="G715" s="25" t="s">
        <v>467</v>
      </c>
      <c r="H715" s="46">
        <v>2272.06</v>
      </c>
      <c r="I715" s="62" t="s">
        <v>1576</v>
      </c>
      <c r="J715" s="26">
        <v>92394</v>
      </c>
      <c r="K715" s="61">
        <f t="shared" si="10"/>
        <v>43072</v>
      </c>
    </row>
    <row r="716" spans="2:11" ht="15" customHeight="1">
      <c r="B716" s="42">
        <v>42982</v>
      </c>
      <c r="C716" s="50" t="s">
        <v>1344</v>
      </c>
      <c r="D716" s="25" t="s">
        <v>486</v>
      </c>
      <c r="E716" s="43"/>
      <c r="F716" s="25" t="s">
        <v>466</v>
      </c>
      <c r="G716" s="25" t="s">
        <v>467</v>
      </c>
      <c r="H716" s="46">
        <v>2272.06</v>
      </c>
      <c r="I716" s="62" t="s">
        <v>1576</v>
      </c>
      <c r="J716" s="26">
        <v>51566</v>
      </c>
      <c r="K716" s="61">
        <f t="shared" si="10"/>
        <v>43072</v>
      </c>
    </row>
    <row r="717" spans="2:11" ht="15" customHeight="1">
      <c r="B717" s="42">
        <v>42980</v>
      </c>
      <c r="C717" s="50" t="s">
        <v>1422</v>
      </c>
      <c r="D717" s="25" t="s">
        <v>487</v>
      </c>
      <c r="E717" s="43"/>
      <c r="F717" s="25" t="s">
        <v>446</v>
      </c>
      <c r="G717" s="25" t="s">
        <v>68</v>
      </c>
      <c r="H717" s="46">
        <v>2272.06</v>
      </c>
      <c r="I717" s="62" t="s">
        <v>1576</v>
      </c>
      <c r="J717" s="26">
        <v>100</v>
      </c>
      <c r="K717" s="61">
        <f t="shared" si="10"/>
        <v>43070</v>
      </c>
    </row>
    <row r="718" spans="2:11" ht="15" customHeight="1">
      <c r="B718" s="42">
        <v>42957</v>
      </c>
      <c r="C718" s="50" t="s">
        <v>1437</v>
      </c>
      <c r="D718" s="25" t="s">
        <v>488</v>
      </c>
      <c r="E718" s="43"/>
      <c r="F718" s="25" t="s">
        <v>489</v>
      </c>
      <c r="G718" s="25" t="s">
        <v>490</v>
      </c>
      <c r="H718" s="46">
        <v>2217.0100000000002</v>
      </c>
      <c r="I718" s="62" t="s">
        <v>1576</v>
      </c>
      <c r="J718" s="26">
        <v>83780</v>
      </c>
      <c r="K718" s="61">
        <f t="shared" si="10"/>
        <v>43047</v>
      </c>
    </row>
    <row r="719" spans="2:11" ht="15" customHeight="1">
      <c r="B719" s="42">
        <v>42954</v>
      </c>
      <c r="C719" s="50" t="s">
        <v>1425</v>
      </c>
      <c r="D719" s="25" t="s">
        <v>491</v>
      </c>
      <c r="E719" s="43"/>
      <c r="F719" s="25" t="s">
        <v>29</v>
      </c>
      <c r="G719" s="25" t="s">
        <v>150</v>
      </c>
      <c r="H719" s="46">
        <v>2355.0100000000002</v>
      </c>
      <c r="I719" s="62" t="s">
        <v>1576</v>
      </c>
      <c r="J719" s="26">
        <v>834.96999999973923</v>
      </c>
      <c r="K719" s="61">
        <f t="shared" ref="K719:K782" si="11">+B719+90</f>
        <v>43044</v>
      </c>
    </row>
    <row r="720" spans="2:11" ht="15" customHeight="1">
      <c r="B720" s="42">
        <v>42951</v>
      </c>
      <c r="C720" s="50" t="s">
        <v>1435</v>
      </c>
      <c r="D720" s="25">
        <v>11500018435</v>
      </c>
      <c r="E720" s="43"/>
      <c r="F720" s="25" t="s">
        <v>67</v>
      </c>
      <c r="G720" s="25" t="s">
        <v>68</v>
      </c>
      <c r="H720" s="46" t="s">
        <v>492</v>
      </c>
      <c r="I720" s="62" t="s">
        <v>1576</v>
      </c>
      <c r="J720" s="26">
        <v>154641</v>
      </c>
      <c r="K720" s="61">
        <f t="shared" si="11"/>
        <v>43041</v>
      </c>
    </row>
    <row r="721" spans="2:11" ht="15" customHeight="1">
      <c r="B721" s="42">
        <v>42951</v>
      </c>
      <c r="C721" s="50" t="s">
        <v>1435</v>
      </c>
      <c r="D721" s="25">
        <v>11500018455</v>
      </c>
      <c r="E721" s="43"/>
      <c r="F721" s="25" t="s">
        <v>67</v>
      </c>
      <c r="G721" s="25" t="s">
        <v>68</v>
      </c>
      <c r="H721" s="46">
        <v>2217.0100000000002</v>
      </c>
      <c r="I721" s="62" t="s">
        <v>1576</v>
      </c>
      <c r="J721" s="26">
        <v>13593</v>
      </c>
      <c r="K721" s="61">
        <f t="shared" si="11"/>
        <v>43041</v>
      </c>
    </row>
    <row r="722" spans="2:11" ht="15" customHeight="1">
      <c r="B722" s="42">
        <v>42951</v>
      </c>
      <c r="C722" s="50" t="s">
        <v>1435</v>
      </c>
      <c r="D722" s="25">
        <v>11500018475</v>
      </c>
      <c r="E722" s="43"/>
      <c r="F722" s="25" t="s">
        <v>67</v>
      </c>
      <c r="G722" s="25" t="s">
        <v>68</v>
      </c>
      <c r="H722" s="46">
        <v>2217.0100000000002</v>
      </c>
      <c r="I722" s="62" t="s">
        <v>1576</v>
      </c>
      <c r="J722" s="26">
        <v>55142</v>
      </c>
      <c r="K722" s="61">
        <f t="shared" si="11"/>
        <v>43041</v>
      </c>
    </row>
    <row r="723" spans="2:11" ht="15" customHeight="1">
      <c r="B723" s="42">
        <v>42931</v>
      </c>
      <c r="C723" s="50" t="s">
        <v>1480</v>
      </c>
      <c r="D723" s="25">
        <v>679</v>
      </c>
      <c r="E723" s="43"/>
      <c r="F723" s="25" t="s">
        <v>450</v>
      </c>
      <c r="G723" s="25" t="s">
        <v>54</v>
      </c>
      <c r="H723" s="46">
        <v>2311.0100000000002</v>
      </c>
      <c r="I723" s="62" t="s">
        <v>1576</v>
      </c>
      <c r="J723" s="26">
        <v>171028.3</v>
      </c>
      <c r="K723" s="61">
        <f t="shared" si="11"/>
        <v>43021</v>
      </c>
    </row>
    <row r="724" spans="2:11" ht="15" customHeight="1">
      <c r="B724" s="42">
        <v>42930</v>
      </c>
      <c r="C724" s="50" t="s">
        <v>1480</v>
      </c>
      <c r="D724" s="25">
        <v>11500000718</v>
      </c>
      <c r="E724" s="43"/>
      <c r="F724" s="25" t="s">
        <v>450</v>
      </c>
      <c r="G724" s="25" t="s">
        <v>54</v>
      </c>
      <c r="H724" s="46">
        <v>2311.0100000000002</v>
      </c>
      <c r="I724" s="62" t="s">
        <v>1576</v>
      </c>
      <c r="J724" s="26">
        <v>812.5</v>
      </c>
      <c r="K724" s="61">
        <f t="shared" si="11"/>
        <v>43020</v>
      </c>
    </row>
    <row r="725" spans="2:11" ht="15" customHeight="1">
      <c r="B725" s="42">
        <v>42928</v>
      </c>
      <c r="C725" s="50" t="s">
        <v>1480</v>
      </c>
      <c r="D725" s="25" t="s">
        <v>493</v>
      </c>
      <c r="E725" s="43"/>
      <c r="F725" s="25" t="s">
        <v>450</v>
      </c>
      <c r="G725" s="25" t="s">
        <v>54</v>
      </c>
      <c r="H725" s="46">
        <v>2311.0100000000002</v>
      </c>
      <c r="I725" s="62" t="s">
        <v>1576</v>
      </c>
      <c r="J725" s="26">
        <v>4305114.5199999996</v>
      </c>
      <c r="K725" s="61">
        <f t="shared" si="11"/>
        <v>43018</v>
      </c>
    </row>
    <row r="726" spans="2:11" ht="15" customHeight="1">
      <c r="B726" s="42">
        <v>42921</v>
      </c>
      <c r="C726" s="50" t="s">
        <v>1435</v>
      </c>
      <c r="D726" s="25" t="s">
        <v>495</v>
      </c>
      <c r="E726" s="43"/>
      <c r="F726" s="25" t="s">
        <v>67</v>
      </c>
      <c r="G726" s="25" t="s">
        <v>68</v>
      </c>
      <c r="H726" s="46">
        <v>2217.0100000000002</v>
      </c>
      <c r="I726" s="62" t="s">
        <v>1576</v>
      </c>
      <c r="J726" s="26">
        <v>149972</v>
      </c>
      <c r="K726" s="61">
        <f t="shared" si="11"/>
        <v>43011</v>
      </c>
    </row>
    <row r="727" spans="2:11" ht="15" customHeight="1">
      <c r="B727" s="42">
        <v>42921</v>
      </c>
      <c r="C727" s="50" t="s">
        <v>1435</v>
      </c>
      <c r="D727" s="25" t="s">
        <v>494</v>
      </c>
      <c r="E727" s="43"/>
      <c r="F727" s="25" t="s">
        <v>67</v>
      </c>
      <c r="G727" s="25" t="s">
        <v>68</v>
      </c>
      <c r="H727" s="46">
        <v>2311.0100000000002</v>
      </c>
      <c r="I727" s="62" t="s">
        <v>1576</v>
      </c>
      <c r="J727" s="26">
        <v>53918</v>
      </c>
      <c r="K727" s="61">
        <f t="shared" si="11"/>
        <v>43011</v>
      </c>
    </row>
    <row r="728" spans="2:11" ht="15" customHeight="1">
      <c r="B728" s="42">
        <v>42919</v>
      </c>
      <c r="C728" s="50" t="s">
        <v>1422</v>
      </c>
      <c r="D728" s="25" t="s">
        <v>496</v>
      </c>
      <c r="E728" s="43"/>
      <c r="F728" s="25" t="s">
        <v>446</v>
      </c>
      <c r="G728" s="25" t="s">
        <v>68</v>
      </c>
      <c r="H728" s="46">
        <v>2217.0100000000002</v>
      </c>
      <c r="I728" s="62" t="s">
        <v>1576</v>
      </c>
      <c r="J728" s="26">
        <v>100</v>
      </c>
      <c r="K728" s="61">
        <f t="shared" si="11"/>
        <v>43009</v>
      </c>
    </row>
    <row r="729" spans="2:11" ht="15" customHeight="1">
      <c r="B729" s="42">
        <v>42919</v>
      </c>
      <c r="C729" s="50" t="s">
        <v>1307</v>
      </c>
      <c r="D729" s="25" t="s">
        <v>497</v>
      </c>
      <c r="E729" s="43"/>
      <c r="F729" s="25" t="s">
        <v>1308</v>
      </c>
      <c r="G729" s="25" t="s">
        <v>54</v>
      </c>
      <c r="H729" s="46">
        <v>2311.0100000000002</v>
      </c>
      <c r="I729" s="62" t="s">
        <v>1576</v>
      </c>
      <c r="J729" s="26">
        <v>25379.130000000005</v>
      </c>
      <c r="K729" s="61">
        <f t="shared" si="11"/>
        <v>43009</v>
      </c>
    </row>
    <row r="730" spans="2:11" ht="15" customHeight="1">
      <c r="B730" s="42">
        <v>42919</v>
      </c>
      <c r="C730" s="50" t="s">
        <v>1307</v>
      </c>
      <c r="D730" s="25" t="s">
        <v>498</v>
      </c>
      <c r="E730" s="43"/>
      <c r="F730" s="25" t="s">
        <v>1308</v>
      </c>
      <c r="G730" s="25" t="s">
        <v>54</v>
      </c>
      <c r="H730" s="46">
        <v>2311.0100000000002</v>
      </c>
      <c r="I730" s="62" t="s">
        <v>1576</v>
      </c>
      <c r="J730" s="26">
        <v>1137500</v>
      </c>
      <c r="K730" s="61">
        <f t="shared" si="11"/>
        <v>43009</v>
      </c>
    </row>
    <row r="731" spans="2:11" ht="15" customHeight="1">
      <c r="B731" s="42">
        <v>42899</v>
      </c>
      <c r="C731" s="50" t="s">
        <v>1307</v>
      </c>
      <c r="D731" s="25" t="s">
        <v>499</v>
      </c>
      <c r="E731" s="43"/>
      <c r="F731" s="25" t="s">
        <v>1308</v>
      </c>
      <c r="G731" s="25" t="s">
        <v>54</v>
      </c>
      <c r="H731" s="46">
        <v>2311.0100000000002</v>
      </c>
      <c r="I731" s="62" t="s">
        <v>1576</v>
      </c>
      <c r="J731" s="26">
        <v>1137500</v>
      </c>
      <c r="K731" s="61">
        <f t="shared" si="11"/>
        <v>42989</v>
      </c>
    </row>
    <row r="732" spans="2:11" ht="15" customHeight="1">
      <c r="B732" s="42">
        <v>42891</v>
      </c>
      <c r="C732" s="50" t="s">
        <v>1435</v>
      </c>
      <c r="D732" s="25" t="s">
        <v>501</v>
      </c>
      <c r="E732" s="43"/>
      <c r="F732" s="25" t="s">
        <v>67</v>
      </c>
      <c r="G732" s="25" t="s">
        <v>68</v>
      </c>
      <c r="H732" s="46">
        <v>2217.0100000000002</v>
      </c>
      <c r="I732" s="62" t="s">
        <v>1576</v>
      </c>
      <c r="J732" s="26">
        <v>146083</v>
      </c>
      <c r="K732" s="61">
        <f t="shared" si="11"/>
        <v>42981</v>
      </c>
    </row>
    <row r="733" spans="2:11" ht="15" customHeight="1">
      <c r="B733" s="42">
        <v>42891</v>
      </c>
      <c r="C733" s="50" t="s">
        <v>1435</v>
      </c>
      <c r="D733" s="25" t="s">
        <v>502</v>
      </c>
      <c r="E733" s="43"/>
      <c r="F733" s="25" t="s">
        <v>67</v>
      </c>
      <c r="G733" s="25" t="s">
        <v>68</v>
      </c>
      <c r="H733" s="46">
        <v>2217.0100000000002</v>
      </c>
      <c r="I733" s="62" t="s">
        <v>1576</v>
      </c>
      <c r="J733" s="26">
        <v>13683</v>
      </c>
      <c r="K733" s="61">
        <f t="shared" si="11"/>
        <v>42981</v>
      </c>
    </row>
    <row r="734" spans="2:11" ht="15" customHeight="1">
      <c r="B734" s="42">
        <v>42891</v>
      </c>
      <c r="C734" s="50" t="s">
        <v>1435</v>
      </c>
      <c r="D734" s="25" t="s">
        <v>500</v>
      </c>
      <c r="E734" s="43"/>
      <c r="F734" s="25" t="s">
        <v>67</v>
      </c>
      <c r="G734" s="25" t="s">
        <v>68</v>
      </c>
      <c r="H734" s="46">
        <v>2311.0100000000002</v>
      </c>
      <c r="I734" s="62" t="s">
        <v>1576</v>
      </c>
      <c r="J734" s="26">
        <v>47676</v>
      </c>
      <c r="K734" s="61">
        <f t="shared" si="11"/>
        <v>42981</v>
      </c>
    </row>
    <row r="735" spans="2:11" ht="15" customHeight="1">
      <c r="B735" s="42">
        <v>42873</v>
      </c>
      <c r="C735" s="50" t="s">
        <v>1315</v>
      </c>
      <c r="D735" s="25" t="s">
        <v>503</v>
      </c>
      <c r="E735" s="43"/>
      <c r="F735" s="25" t="s">
        <v>406</v>
      </c>
      <c r="G735" s="25" t="s">
        <v>504</v>
      </c>
      <c r="H735" s="46">
        <v>2217.0100000000002</v>
      </c>
      <c r="I735" s="62" t="s">
        <v>1576</v>
      </c>
      <c r="J735" s="26">
        <v>19000</v>
      </c>
      <c r="K735" s="61">
        <f t="shared" si="11"/>
        <v>42963</v>
      </c>
    </row>
    <row r="736" spans="2:11" ht="15" customHeight="1">
      <c r="B736" s="42">
        <v>42872</v>
      </c>
      <c r="C736" s="50" t="s">
        <v>1480</v>
      </c>
      <c r="D736" s="25" t="s">
        <v>505</v>
      </c>
      <c r="E736" s="43"/>
      <c r="F736" s="25" t="s">
        <v>450</v>
      </c>
      <c r="G736" s="25" t="s">
        <v>54</v>
      </c>
      <c r="H736" s="46">
        <v>2311.0100000000002</v>
      </c>
      <c r="I736" s="62" t="s">
        <v>1576</v>
      </c>
      <c r="J736" s="26">
        <v>15555</v>
      </c>
      <c r="K736" s="61">
        <f t="shared" si="11"/>
        <v>42962</v>
      </c>
    </row>
    <row r="737" spans="2:11" ht="15" customHeight="1">
      <c r="B737" s="42">
        <v>42860</v>
      </c>
      <c r="C737" s="50" t="s">
        <v>1435</v>
      </c>
      <c r="D737" s="25" t="s">
        <v>507</v>
      </c>
      <c r="E737" s="43"/>
      <c r="F737" s="25" t="s">
        <v>67</v>
      </c>
      <c r="G737" s="25" t="s">
        <v>68</v>
      </c>
      <c r="H737" s="46">
        <v>2217.0100000000002</v>
      </c>
      <c r="I737" s="62" t="s">
        <v>1576</v>
      </c>
      <c r="J737" s="26">
        <v>136749</v>
      </c>
      <c r="K737" s="61">
        <f t="shared" si="11"/>
        <v>42950</v>
      </c>
    </row>
    <row r="738" spans="2:11" ht="15" customHeight="1">
      <c r="B738" s="42">
        <v>42860</v>
      </c>
      <c r="C738" s="50" t="s">
        <v>1435</v>
      </c>
      <c r="D738" s="25" t="s">
        <v>508</v>
      </c>
      <c r="E738" s="43"/>
      <c r="F738" s="25" t="s">
        <v>67</v>
      </c>
      <c r="G738" s="25" t="s">
        <v>68</v>
      </c>
      <c r="H738" s="46">
        <v>2217.0100000000002</v>
      </c>
      <c r="I738" s="62" t="s">
        <v>1576</v>
      </c>
      <c r="J738" s="26">
        <v>13491</v>
      </c>
      <c r="K738" s="61">
        <f t="shared" si="11"/>
        <v>42950</v>
      </c>
    </row>
    <row r="739" spans="2:11" ht="15" customHeight="1">
      <c r="B739" s="42">
        <v>42860</v>
      </c>
      <c r="C739" s="50" t="s">
        <v>1435</v>
      </c>
      <c r="D739" s="25" t="s">
        <v>506</v>
      </c>
      <c r="E739" s="43"/>
      <c r="F739" s="25" t="s">
        <v>67</v>
      </c>
      <c r="G739" s="25" t="s">
        <v>68</v>
      </c>
      <c r="H739" s="46">
        <v>2311.0100000000002</v>
      </c>
      <c r="I739" s="62" t="s">
        <v>1576</v>
      </c>
      <c r="J739" s="26">
        <v>40154</v>
      </c>
      <c r="K739" s="61">
        <f t="shared" si="11"/>
        <v>42950</v>
      </c>
    </row>
    <row r="740" spans="2:11" ht="15" customHeight="1">
      <c r="B740" s="42">
        <v>42849</v>
      </c>
      <c r="C740" s="50" t="s">
        <v>1480</v>
      </c>
      <c r="D740" s="25" t="s">
        <v>509</v>
      </c>
      <c r="E740" s="43"/>
      <c r="F740" s="25" t="s">
        <v>450</v>
      </c>
      <c r="G740" s="25" t="s">
        <v>54</v>
      </c>
      <c r="H740" s="46">
        <v>2311.0100000000002</v>
      </c>
      <c r="I740" s="62" t="s">
        <v>1576</v>
      </c>
      <c r="J740" s="26">
        <v>1361250</v>
      </c>
      <c r="K740" s="61">
        <f t="shared" si="11"/>
        <v>42939</v>
      </c>
    </row>
    <row r="741" spans="2:11" ht="15" customHeight="1">
      <c r="B741" s="42">
        <v>42843</v>
      </c>
      <c r="C741" s="50" t="s">
        <v>1480</v>
      </c>
      <c r="D741" s="25" t="s">
        <v>510</v>
      </c>
      <c r="E741" s="43"/>
      <c r="F741" s="25" t="s">
        <v>450</v>
      </c>
      <c r="G741" s="25" t="s">
        <v>511</v>
      </c>
      <c r="H741" s="46">
        <v>2311.0100000000002</v>
      </c>
      <c r="I741" s="62" t="s">
        <v>1576</v>
      </c>
      <c r="J741" s="26">
        <v>14615.95</v>
      </c>
      <c r="K741" s="61">
        <f t="shared" si="11"/>
        <v>42933</v>
      </c>
    </row>
    <row r="742" spans="2:11" ht="15" customHeight="1">
      <c r="B742" s="42">
        <v>42836</v>
      </c>
      <c r="C742" s="50" t="s">
        <v>1310</v>
      </c>
      <c r="D742" s="25" t="s">
        <v>512</v>
      </c>
      <c r="E742" s="43"/>
      <c r="F742" s="25" t="s">
        <v>513</v>
      </c>
      <c r="G742" s="25" t="s">
        <v>54</v>
      </c>
      <c r="H742" s="46">
        <v>2311.0100000000002</v>
      </c>
      <c r="I742" s="62" t="s">
        <v>1576</v>
      </c>
      <c r="J742" s="26">
        <v>515424</v>
      </c>
      <c r="K742" s="61">
        <f t="shared" si="11"/>
        <v>42926</v>
      </c>
    </row>
    <row r="743" spans="2:11" ht="15" customHeight="1">
      <c r="B743" s="42">
        <v>42831</v>
      </c>
      <c r="C743" s="50" t="s">
        <v>1435</v>
      </c>
      <c r="D743" s="25" t="s">
        <v>514</v>
      </c>
      <c r="E743" s="43"/>
      <c r="F743" s="25" t="s">
        <v>67</v>
      </c>
      <c r="G743" s="25" t="s">
        <v>68</v>
      </c>
      <c r="H743" s="46">
        <v>2311.0100000000002</v>
      </c>
      <c r="I743" s="62" t="s">
        <v>1576</v>
      </c>
      <c r="J743" s="26">
        <v>19314</v>
      </c>
      <c r="K743" s="61">
        <f t="shared" si="11"/>
        <v>42921</v>
      </c>
    </row>
    <row r="744" spans="2:11" ht="15" customHeight="1">
      <c r="B744" s="42">
        <v>42830</v>
      </c>
      <c r="C744" s="50" t="s">
        <v>1435</v>
      </c>
      <c r="D744" s="25" t="s">
        <v>516</v>
      </c>
      <c r="E744" s="43"/>
      <c r="F744" s="25" t="s">
        <v>67</v>
      </c>
      <c r="G744" s="25" t="s">
        <v>68</v>
      </c>
      <c r="H744" s="46">
        <v>2217.0100000000002</v>
      </c>
      <c r="I744" s="62" t="s">
        <v>1576</v>
      </c>
      <c r="J744" s="26">
        <v>145735</v>
      </c>
      <c r="K744" s="61">
        <f t="shared" si="11"/>
        <v>42920</v>
      </c>
    </row>
    <row r="745" spans="2:11" ht="15" customHeight="1">
      <c r="B745" s="42">
        <v>42830</v>
      </c>
      <c r="C745" s="50" t="s">
        <v>1435</v>
      </c>
      <c r="D745" s="25" t="s">
        <v>515</v>
      </c>
      <c r="E745" s="43"/>
      <c r="F745" s="25" t="s">
        <v>67</v>
      </c>
      <c r="G745" s="25" t="s">
        <v>68</v>
      </c>
      <c r="H745" s="46">
        <v>2217.0100000000002</v>
      </c>
      <c r="I745" s="62" t="s">
        <v>1576</v>
      </c>
      <c r="J745" s="26">
        <v>56935</v>
      </c>
      <c r="K745" s="61">
        <f t="shared" si="11"/>
        <v>42920</v>
      </c>
    </row>
    <row r="746" spans="2:11" ht="15" customHeight="1">
      <c r="B746" s="42">
        <v>42830</v>
      </c>
      <c r="C746" s="50" t="s">
        <v>1480</v>
      </c>
      <c r="D746" s="25" t="s">
        <v>517</v>
      </c>
      <c r="E746" s="43"/>
      <c r="F746" s="25" t="s">
        <v>450</v>
      </c>
      <c r="G746" s="25" t="s">
        <v>54</v>
      </c>
      <c r="H746" s="46">
        <v>2311.0100000000002</v>
      </c>
      <c r="I746" s="62" t="s">
        <v>1576</v>
      </c>
      <c r="J746" s="26">
        <v>1361250</v>
      </c>
      <c r="K746" s="61">
        <f t="shared" si="11"/>
        <v>42920</v>
      </c>
    </row>
    <row r="747" spans="2:11" ht="15" customHeight="1">
      <c r="B747" s="42">
        <v>42814</v>
      </c>
      <c r="C747" s="50" t="s">
        <v>1481</v>
      </c>
      <c r="D747" s="25" t="s">
        <v>518</v>
      </c>
      <c r="E747" s="43"/>
      <c r="F747" s="25" t="s">
        <v>519</v>
      </c>
      <c r="G747" s="25" t="s">
        <v>54</v>
      </c>
      <c r="H747" s="46">
        <v>2311.0100000000002</v>
      </c>
      <c r="I747" s="62" t="s">
        <v>1576</v>
      </c>
      <c r="J747" s="26">
        <v>238129.85000000009</v>
      </c>
      <c r="K747" s="61">
        <f t="shared" si="11"/>
        <v>42904</v>
      </c>
    </row>
    <row r="748" spans="2:11" ht="15" customHeight="1">
      <c r="B748" s="42">
        <v>42801</v>
      </c>
      <c r="C748" s="50" t="s">
        <v>1480</v>
      </c>
      <c r="D748" s="25" t="s">
        <v>520</v>
      </c>
      <c r="E748" s="43"/>
      <c r="F748" s="25" t="s">
        <v>450</v>
      </c>
      <c r="G748" s="25" t="s">
        <v>54</v>
      </c>
      <c r="H748" s="46">
        <v>2311.0100000000002</v>
      </c>
      <c r="I748" s="62" t="s">
        <v>1576</v>
      </c>
      <c r="J748" s="26">
        <v>284888.02</v>
      </c>
      <c r="K748" s="61">
        <f t="shared" si="11"/>
        <v>42891</v>
      </c>
    </row>
    <row r="749" spans="2:11" ht="15" customHeight="1">
      <c r="B749" s="42">
        <v>42801</v>
      </c>
      <c r="C749" s="50" t="s">
        <v>1480</v>
      </c>
      <c r="D749" s="25" t="s">
        <v>521</v>
      </c>
      <c r="E749" s="43"/>
      <c r="F749" s="25" t="s">
        <v>450</v>
      </c>
      <c r="G749" s="25" t="s">
        <v>54</v>
      </c>
      <c r="H749" s="46">
        <v>2311.0100000000002</v>
      </c>
      <c r="I749" s="62" t="s">
        <v>1576</v>
      </c>
      <c r="J749" s="26">
        <v>699464.7</v>
      </c>
      <c r="K749" s="61">
        <f t="shared" si="11"/>
        <v>42891</v>
      </c>
    </row>
    <row r="750" spans="2:11" ht="15" customHeight="1">
      <c r="B750" s="42">
        <v>42801</v>
      </c>
      <c r="C750" s="50" t="s">
        <v>1480</v>
      </c>
      <c r="D750" s="25" t="s">
        <v>522</v>
      </c>
      <c r="E750" s="43"/>
      <c r="F750" s="25" t="s">
        <v>450</v>
      </c>
      <c r="G750" s="25" t="s">
        <v>54</v>
      </c>
      <c r="H750" s="46">
        <v>2311.0100000000002</v>
      </c>
      <c r="I750" s="62" t="s">
        <v>1576</v>
      </c>
      <c r="J750" s="26">
        <v>463206.15</v>
      </c>
      <c r="K750" s="61">
        <f t="shared" si="11"/>
        <v>42891</v>
      </c>
    </row>
    <row r="751" spans="2:11" ht="15" customHeight="1">
      <c r="B751" s="42">
        <v>42800</v>
      </c>
      <c r="C751" s="50" t="s">
        <v>1435</v>
      </c>
      <c r="D751" s="25" t="s">
        <v>524</v>
      </c>
      <c r="E751" s="43"/>
      <c r="F751" s="25" t="s">
        <v>67</v>
      </c>
      <c r="G751" s="25" t="s">
        <v>68</v>
      </c>
      <c r="H751" s="46">
        <v>2217.0100000000002</v>
      </c>
      <c r="I751" s="62" t="s">
        <v>1576</v>
      </c>
      <c r="J751" s="26">
        <v>144777</v>
      </c>
      <c r="K751" s="61">
        <f t="shared" si="11"/>
        <v>42890</v>
      </c>
    </row>
    <row r="752" spans="2:11" ht="15" customHeight="1">
      <c r="B752" s="42">
        <v>42800</v>
      </c>
      <c r="C752" s="50" t="s">
        <v>1435</v>
      </c>
      <c r="D752" s="25" t="s">
        <v>525</v>
      </c>
      <c r="E752" s="43"/>
      <c r="F752" s="25" t="s">
        <v>67</v>
      </c>
      <c r="G752" s="25" t="s">
        <v>68</v>
      </c>
      <c r="H752" s="46">
        <v>2217.0100000000002</v>
      </c>
      <c r="I752" s="62" t="s">
        <v>1576</v>
      </c>
      <c r="J752" s="26">
        <v>13096</v>
      </c>
      <c r="K752" s="61">
        <f t="shared" si="11"/>
        <v>42890</v>
      </c>
    </row>
    <row r="753" spans="2:11" ht="15" customHeight="1">
      <c r="B753" s="42">
        <v>42800</v>
      </c>
      <c r="C753" s="50" t="s">
        <v>1435</v>
      </c>
      <c r="D753" s="25" t="s">
        <v>523</v>
      </c>
      <c r="E753" s="43"/>
      <c r="F753" s="25" t="s">
        <v>67</v>
      </c>
      <c r="G753" s="25" t="s">
        <v>68</v>
      </c>
      <c r="H753" s="46">
        <v>2311.0100000000002</v>
      </c>
      <c r="I753" s="62" t="s">
        <v>1576</v>
      </c>
      <c r="J753" s="26">
        <v>49992</v>
      </c>
      <c r="K753" s="61">
        <f t="shared" si="11"/>
        <v>42890</v>
      </c>
    </row>
    <row r="754" spans="2:11" ht="15" customHeight="1">
      <c r="B754" s="42">
        <v>42795</v>
      </c>
      <c r="C754" s="50" t="s">
        <v>1480</v>
      </c>
      <c r="D754" s="25" t="s">
        <v>526</v>
      </c>
      <c r="E754" s="43"/>
      <c r="F754" s="25" t="s">
        <v>450</v>
      </c>
      <c r="G754" s="25" t="s">
        <v>54</v>
      </c>
      <c r="H754" s="46">
        <v>2311.0100000000002</v>
      </c>
      <c r="I754" s="62" t="s">
        <v>1576</v>
      </c>
      <c r="J754" s="26">
        <v>1953000</v>
      </c>
      <c r="K754" s="61">
        <f t="shared" si="11"/>
        <v>42885</v>
      </c>
    </row>
    <row r="755" spans="2:11" ht="15" customHeight="1">
      <c r="B755" s="42">
        <v>42769</v>
      </c>
      <c r="C755" s="50" t="s">
        <v>1435</v>
      </c>
      <c r="D755" s="25" t="s">
        <v>528</v>
      </c>
      <c r="E755" s="43"/>
      <c r="F755" s="25" t="s">
        <v>67</v>
      </c>
      <c r="G755" s="25" t="s">
        <v>68</v>
      </c>
      <c r="H755" s="46">
        <v>2217.0100000000002</v>
      </c>
      <c r="I755" s="62" t="s">
        <v>1576</v>
      </c>
      <c r="J755" s="26">
        <v>125950</v>
      </c>
      <c r="K755" s="61">
        <f t="shared" si="11"/>
        <v>42859</v>
      </c>
    </row>
    <row r="756" spans="2:11" ht="15" customHeight="1">
      <c r="B756" s="42">
        <v>42769</v>
      </c>
      <c r="C756" s="50" t="s">
        <v>1435</v>
      </c>
      <c r="D756" s="25" t="s">
        <v>529</v>
      </c>
      <c r="E756" s="43"/>
      <c r="F756" s="25" t="s">
        <v>67</v>
      </c>
      <c r="G756" s="25" t="s">
        <v>68</v>
      </c>
      <c r="H756" s="46">
        <v>2217.0100000000002</v>
      </c>
      <c r="I756" s="62" t="s">
        <v>1576</v>
      </c>
      <c r="J756" s="26">
        <v>14342</v>
      </c>
      <c r="K756" s="61">
        <f t="shared" si="11"/>
        <v>42859</v>
      </c>
    </row>
    <row r="757" spans="2:11" ht="15" customHeight="1">
      <c r="B757" s="42">
        <v>42769</v>
      </c>
      <c r="C757" s="50" t="s">
        <v>1435</v>
      </c>
      <c r="D757" s="25" t="s">
        <v>527</v>
      </c>
      <c r="E757" s="43"/>
      <c r="F757" s="25" t="s">
        <v>67</v>
      </c>
      <c r="G757" s="25" t="s">
        <v>68</v>
      </c>
      <c r="H757" s="46">
        <v>2311.0100000000002</v>
      </c>
      <c r="I757" s="62" t="s">
        <v>1576</v>
      </c>
      <c r="J757" s="26">
        <v>41825</v>
      </c>
      <c r="K757" s="61">
        <f t="shared" si="11"/>
        <v>42859</v>
      </c>
    </row>
    <row r="758" spans="2:11" ht="15" customHeight="1">
      <c r="B758" s="42">
        <v>42768</v>
      </c>
      <c r="C758" s="50" t="s">
        <v>1455</v>
      </c>
      <c r="D758" s="25" t="s">
        <v>530</v>
      </c>
      <c r="E758" s="43"/>
      <c r="F758" s="25" t="s">
        <v>240</v>
      </c>
      <c r="G758" s="25" t="s">
        <v>241</v>
      </c>
      <c r="H758" s="46">
        <v>2217.0100000000002</v>
      </c>
      <c r="I758" s="62" t="s">
        <v>1576</v>
      </c>
      <c r="J758" s="26">
        <v>59200</v>
      </c>
      <c r="K758" s="61">
        <f t="shared" si="11"/>
        <v>42858</v>
      </c>
    </row>
    <row r="759" spans="2:11" ht="15" customHeight="1">
      <c r="B759" s="42">
        <v>42768</v>
      </c>
      <c r="C759" s="50" t="s">
        <v>1310</v>
      </c>
      <c r="D759" s="25" t="s">
        <v>531</v>
      </c>
      <c r="E759" s="43"/>
      <c r="F759" s="25" t="s">
        <v>513</v>
      </c>
      <c r="G759" s="25" t="s">
        <v>532</v>
      </c>
      <c r="H759" s="46">
        <v>2222.0100000000002</v>
      </c>
      <c r="I759" s="62" t="s">
        <v>1576</v>
      </c>
      <c r="J759" s="26">
        <v>43773.4</v>
      </c>
      <c r="K759" s="61">
        <f t="shared" si="11"/>
        <v>42858</v>
      </c>
    </row>
    <row r="760" spans="2:11" ht="15" customHeight="1">
      <c r="B760" s="42">
        <v>42766</v>
      </c>
      <c r="C760" s="50" t="s">
        <v>1392</v>
      </c>
      <c r="D760" s="25" t="s">
        <v>533</v>
      </c>
      <c r="E760" s="43"/>
      <c r="F760" s="25" t="s">
        <v>534</v>
      </c>
      <c r="G760" s="25" t="s">
        <v>535</v>
      </c>
      <c r="H760" s="46" t="s">
        <v>492</v>
      </c>
      <c r="I760" s="62" t="s">
        <v>1576</v>
      </c>
      <c r="J760" s="26">
        <v>139983.03000000003</v>
      </c>
      <c r="K760" s="61">
        <f t="shared" si="11"/>
        <v>42856</v>
      </c>
    </row>
    <row r="761" spans="2:11" ht="15" customHeight="1">
      <c r="B761" s="42">
        <v>42753</v>
      </c>
      <c r="C761" s="50" t="s">
        <v>1320</v>
      </c>
      <c r="D761" s="25" t="s">
        <v>497</v>
      </c>
      <c r="E761" s="43"/>
      <c r="F761" s="25" t="s">
        <v>536</v>
      </c>
      <c r="G761" s="25" t="s">
        <v>537</v>
      </c>
      <c r="H761" s="46">
        <v>2613.0100000000002</v>
      </c>
      <c r="I761" s="62" t="s">
        <v>1576</v>
      </c>
      <c r="J761" s="26">
        <v>57000</v>
      </c>
      <c r="K761" s="61">
        <f t="shared" si="11"/>
        <v>42843</v>
      </c>
    </row>
    <row r="762" spans="2:11" ht="15" customHeight="1">
      <c r="B762" s="42">
        <v>42745</v>
      </c>
      <c r="C762" s="50" t="s">
        <v>1379</v>
      </c>
      <c r="D762" s="25" t="s">
        <v>538</v>
      </c>
      <c r="E762" s="43"/>
      <c r="F762" s="25" t="s">
        <v>539</v>
      </c>
      <c r="G762" s="25" t="s">
        <v>54</v>
      </c>
      <c r="H762" s="46">
        <v>2311.0100000000002</v>
      </c>
      <c r="I762" s="62" t="s">
        <v>1576</v>
      </c>
      <c r="J762" s="26">
        <v>4715846.4000000004</v>
      </c>
      <c r="K762" s="61">
        <f t="shared" si="11"/>
        <v>42835</v>
      </c>
    </row>
    <row r="763" spans="2:11" ht="15" customHeight="1">
      <c r="B763" s="42">
        <v>42741</v>
      </c>
      <c r="C763" s="50" t="s">
        <v>1435</v>
      </c>
      <c r="D763" s="25" t="s">
        <v>541</v>
      </c>
      <c r="E763" s="43"/>
      <c r="F763" s="25" t="s">
        <v>67</v>
      </c>
      <c r="G763" s="25" t="s">
        <v>68</v>
      </c>
      <c r="H763" s="46">
        <v>2217.0100000000002</v>
      </c>
      <c r="I763" s="62" t="s">
        <v>1576</v>
      </c>
      <c r="J763" s="26">
        <v>149947</v>
      </c>
      <c r="K763" s="61">
        <f t="shared" si="11"/>
        <v>42831</v>
      </c>
    </row>
    <row r="764" spans="2:11" ht="15" customHeight="1">
      <c r="B764" s="42">
        <v>42741</v>
      </c>
      <c r="C764" s="50" t="s">
        <v>1435</v>
      </c>
      <c r="D764" s="25" t="s">
        <v>542</v>
      </c>
      <c r="E764" s="43"/>
      <c r="F764" s="25" t="s">
        <v>67</v>
      </c>
      <c r="G764" s="25" t="s">
        <v>68</v>
      </c>
      <c r="H764" s="46">
        <v>2217.0100000000002</v>
      </c>
      <c r="I764" s="62" t="s">
        <v>1576</v>
      </c>
      <c r="J764" s="26">
        <v>13181</v>
      </c>
      <c r="K764" s="61">
        <f t="shared" si="11"/>
        <v>42831</v>
      </c>
    </row>
    <row r="765" spans="2:11" ht="15" customHeight="1">
      <c r="B765" s="42">
        <v>42741</v>
      </c>
      <c r="C765" s="50" t="s">
        <v>1435</v>
      </c>
      <c r="D765" s="25" t="s">
        <v>540</v>
      </c>
      <c r="E765" s="43"/>
      <c r="F765" s="25" t="s">
        <v>67</v>
      </c>
      <c r="G765" s="25" t="s">
        <v>68</v>
      </c>
      <c r="H765" s="46">
        <v>2311.0100000000002</v>
      </c>
      <c r="I765" s="62" t="s">
        <v>1576</v>
      </c>
      <c r="J765" s="26">
        <v>48498</v>
      </c>
      <c r="K765" s="61">
        <f t="shared" si="11"/>
        <v>42831</v>
      </c>
    </row>
    <row r="766" spans="2:11" ht="15" customHeight="1">
      <c r="B766" s="42">
        <v>42740</v>
      </c>
      <c r="C766" s="50" t="s">
        <v>1480</v>
      </c>
      <c r="D766" s="25" t="s">
        <v>543</v>
      </c>
      <c r="E766" s="43"/>
      <c r="F766" s="25" t="s">
        <v>450</v>
      </c>
      <c r="G766" s="25" t="s">
        <v>544</v>
      </c>
      <c r="H766" s="46">
        <v>2217.0100000000002</v>
      </c>
      <c r="I766" s="62" t="s">
        <v>1576</v>
      </c>
      <c r="J766" s="26">
        <v>122298.16</v>
      </c>
      <c r="K766" s="61">
        <f t="shared" si="11"/>
        <v>42830</v>
      </c>
    </row>
    <row r="767" spans="2:11" ht="15" customHeight="1">
      <c r="B767" s="42">
        <v>42740</v>
      </c>
      <c r="C767" s="50" t="s">
        <v>1480</v>
      </c>
      <c r="D767" s="25" t="s">
        <v>545</v>
      </c>
      <c r="E767" s="43"/>
      <c r="F767" s="25" t="s">
        <v>450</v>
      </c>
      <c r="G767" s="25" t="s">
        <v>150</v>
      </c>
      <c r="H767" s="46" t="s">
        <v>492</v>
      </c>
      <c r="I767" s="62" t="s">
        <v>1576</v>
      </c>
      <c r="J767" s="26">
        <v>25260.02</v>
      </c>
      <c r="K767" s="61">
        <f t="shared" si="11"/>
        <v>42830</v>
      </c>
    </row>
    <row r="768" spans="2:11" ht="15" customHeight="1">
      <c r="B768" s="42">
        <v>42740</v>
      </c>
      <c r="C768" s="50" t="s">
        <v>1310</v>
      </c>
      <c r="D768" s="25" t="s">
        <v>546</v>
      </c>
      <c r="E768" s="43"/>
      <c r="F768" s="25" t="s">
        <v>513</v>
      </c>
      <c r="G768" s="25" t="s">
        <v>547</v>
      </c>
      <c r="H768" s="46" t="s">
        <v>492</v>
      </c>
      <c r="I768" s="62" t="s">
        <v>1576</v>
      </c>
      <c r="J768" s="26">
        <v>86624.98</v>
      </c>
      <c r="K768" s="61">
        <f t="shared" si="11"/>
        <v>42830</v>
      </c>
    </row>
    <row r="769" spans="2:11" ht="15" customHeight="1">
      <c r="B769" s="42">
        <v>42734</v>
      </c>
      <c r="C769" s="50" t="s">
        <v>1425</v>
      </c>
      <c r="D769" s="25" t="s">
        <v>548</v>
      </c>
      <c r="E769" s="43"/>
      <c r="F769" s="25" t="s">
        <v>29</v>
      </c>
      <c r="G769" s="25" t="s">
        <v>150</v>
      </c>
      <c r="H769" s="46">
        <v>2355.0100000000002</v>
      </c>
      <c r="I769" s="62" t="s">
        <v>1576</v>
      </c>
      <c r="J769" s="26">
        <v>81166</v>
      </c>
      <c r="K769" s="61">
        <f t="shared" si="11"/>
        <v>42824</v>
      </c>
    </row>
    <row r="770" spans="2:11" ht="15" customHeight="1">
      <c r="B770" s="42">
        <v>42723</v>
      </c>
      <c r="C770" s="50" t="s">
        <v>1300</v>
      </c>
      <c r="D770" s="25" t="s">
        <v>549</v>
      </c>
      <c r="E770" s="43"/>
      <c r="F770" s="25" t="s">
        <v>550</v>
      </c>
      <c r="G770" s="25" t="s">
        <v>150</v>
      </c>
      <c r="H770" s="46">
        <v>2332.0100000000002</v>
      </c>
      <c r="I770" s="62" t="s">
        <v>1576</v>
      </c>
      <c r="J770" s="26">
        <v>368101</v>
      </c>
      <c r="K770" s="61">
        <f t="shared" si="11"/>
        <v>42813</v>
      </c>
    </row>
    <row r="771" spans="2:11" ht="15" customHeight="1">
      <c r="B771" s="42">
        <v>42710</v>
      </c>
      <c r="C771" s="50" t="s">
        <v>1435</v>
      </c>
      <c r="D771" s="25" t="s">
        <v>552</v>
      </c>
      <c r="E771" s="43"/>
      <c r="F771" s="25" t="s">
        <v>67</v>
      </c>
      <c r="G771" s="25" t="s">
        <v>68</v>
      </c>
      <c r="H771" s="46">
        <v>2217.0100000000002</v>
      </c>
      <c r="I771" s="62" t="s">
        <v>1576</v>
      </c>
      <c r="J771" s="26">
        <v>148344</v>
      </c>
      <c r="K771" s="61">
        <f t="shared" si="11"/>
        <v>42800</v>
      </c>
    </row>
    <row r="772" spans="2:11" ht="15" customHeight="1">
      <c r="B772" s="42">
        <v>42710</v>
      </c>
      <c r="C772" s="50" t="s">
        <v>1435</v>
      </c>
      <c r="D772" s="25" t="s">
        <v>553</v>
      </c>
      <c r="E772" s="43"/>
      <c r="F772" s="25" t="s">
        <v>67</v>
      </c>
      <c r="G772" s="25" t="s">
        <v>68</v>
      </c>
      <c r="H772" s="46">
        <v>2217.0100000000002</v>
      </c>
      <c r="I772" s="62" t="s">
        <v>1576</v>
      </c>
      <c r="J772" s="26">
        <v>13147</v>
      </c>
      <c r="K772" s="61">
        <f t="shared" si="11"/>
        <v>42800</v>
      </c>
    </row>
    <row r="773" spans="2:11" ht="15" customHeight="1">
      <c r="B773" s="42">
        <v>42710</v>
      </c>
      <c r="C773" s="50" t="s">
        <v>1435</v>
      </c>
      <c r="D773" s="25" t="s">
        <v>551</v>
      </c>
      <c r="E773" s="43"/>
      <c r="F773" s="25" t="s">
        <v>67</v>
      </c>
      <c r="G773" s="25" t="s">
        <v>68</v>
      </c>
      <c r="H773" s="46" t="s">
        <v>350</v>
      </c>
      <c r="I773" s="62" t="s">
        <v>1576</v>
      </c>
      <c r="J773" s="26">
        <v>49961</v>
      </c>
      <c r="K773" s="61">
        <f t="shared" si="11"/>
        <v>42800</v>
      </c>
    </row>
    <row r="774" spans="2:11" ht="15" customHeight="1">
      <c r="B774" s="42">
        <v>42710</v>
      </c>
      <c r="C774" s="50" t="s">
        <v>1480</v>
      </c>
      <c r="D774" s="25" t="s">
        <v>554</v>
      </c>
      <c r="E774" s="43"/>
      <c r="F774" s="25" t="s">
        <v>450</v>
      </c>
      <c r="G774" s="25" t="s">
        <v>555</v>
      </c>
      <c r="H774" s="46">
        <v>2217.0100000000002</v>
      </c>
      <c r="I774" s="62" t="s">
        <v>1576</v>
      </c>
      <c r="J774" s="26">
        <v>2374593.2999999998</v>
      </c>
      <c r="K774" s="61">
        <f t="shared" si="11"/>
        <v>42800</v>
      </c>
    </row>
    <row r="775" spans="2:11" ht="15" customHeight="1">
      <c r="B775" s="42">
        <v>42709</v>
      </c>
      <c r="C775" s="50" t="s">
        <v>1498</v>
      </c>
      <c r="D775" s="25" t="s">
        <v>556</v>
      </c>
      <c r="E775" s="43"/>
      <c r="F775" s="25" t="s">
        <v>557</v>
      </c>
      <c r="G775" s="25" t="s">
        <v>558</v>
      </c>
      <c r="H775" s="46">
        <v>2332.0100000000002</v>
      </c>
      <c r="I775" s="62" t="s">
        <v>1576</v>
      </c>
      <c r="J775" s="26">
        <v>32071.999999999996</v>
      </c>
      <c r="K775" s="61">
        <f t="shared" si="11"/>
        <v>42799</v>
      </c>
    </row>
    <row r="776" spans="2:11" ht="15" customHeight="1">
      <c r="B776" s="42">
        <v>42706</v>
      </c>
      <c r="C776" s="50" t="s">
        <v>1437</v>
      </c>
      <c r="D776" s="25" t="s">
        <v>559</v>
      </c>
      <c r="E776" s="43"/>
      <c r="F776" s="25" t="s">
        <v>489</v>
      </c>
      <c r="G776" s="25" t="s">
        <v>560</v>
      </c>
      <c r="H776" s="46" t="s">
        <v>474</v>
      </c>
      <c r="I776" s="62" t="s">
        <v>1576</v>
      </c>
      <c r="J776" s="26">
        <v>15930</v>
      </c>
      <c r="K776" s="61">
        <f t="shared" si="11"/>
        <v>42796</v>
      </c>
    </row>
    <row r="777" spans="2:11" ht="15" customHeight="1">
      <c r="B777" s="42">
        <v>42706</v>
      </c>
      <c r="C777" s="50" t="s">
        <v>1335</v>
      </c>
      <c r="D777" s="25" t="s">
        <v>561</v>
      </c>
      <c r="E777" s="43"/>
      <c r="F777" s="25" t="s">
        <v>562</v>
      </c>
      <c r="G777" s="25" t="s">
        <v>107</v>
      </c>
      <c r="H777" s="46">
        <v>2332.0100000000002</v>
      </c>
      <c r="I777" s="62" t="s">
        <v>1576</v>
      </c>
      <c r="J777" s="26">
        <v>54655</v>
      </c>
      <c r="K777" s="61">
        <f t="shared" si="11"/>
        <v>42796</v>
      </c>
    </row>
    <row r="778" spans="2:11" ht="15" customHeight="1">
      <c r="B778" s="42">
        <v>42698</v>
      </c>
      <c r="C778" s="50" t="s">
        <v>1425</v>
      </c>
      <c r="D778" s="25" t="s">
        <v>563</v>
      </c>
      <c r="E778" s="43"/>
      <c r="F778" s="25" t="s">
        <v>29</v>
      </c>
      <c r="G778" s="25" t="s">
        <v>150</v>
      </c>
      <c r="H778" s="46">
        <v>2371.0100000000002</v>
      </c>
      <c r="I778" s="62" t="s">
        <v>1576</v>
      </c>
      <c r="J778" s="26">
        <v>9087475</v>
      </c>
      <c r="K778" s="61">
        <f t="shared" si="11"/>
        <v>42788</v>
      </c>
    </row>
    <row r="779" spans="2:11" ht="15" customHeight="1">
      <c r="B779" s="42">
        <v>42698</v>
      </c>
      <c r="C779" s="50" t="s">
        <v>1425</v>
      </c>
      <c r="D779" s="25" t="s">
        <v>564</v>
      </c>
      <c r="E779" s="43"/>
      <c r="F779" s="25" t="s">
        <v>29</v>
      </c>
      <c r="G779" s="25" t="s">
        <v>150</v>
      </c>
      <c r="H779" s="46">
        <v>2332.0100000000002</v>
      </c>
      <c r="I779" s="62" t="s">
        <v>1576</v>
      </c>
      <c r="J779" s="26">
        <v>6354300</v>
      </c>
      <c r="K779" s="61">
        <f t="shared" si="11"/>
        <v>42788</v>
      </c>
    </row>
    <row r="780" spans="2:11" ht="15" customHeight="1">
      <c r="B780" s="42">
        <v>42697</v>
      </c>
      <c r="C780" s="50" t="s">
        <v>1335</v>
      </c>
      <c r="D780" s="25" t="s">
        <v>565</v>
      </c>
      <c r="E780" s="43"/>
      <c r="F780" s="25" t="s">
        <v>562</v>
      </c>
      <c r="G780" s="25" t="s">
        <v>107</v>
      </c>
      <c r="H780" s="46">
        <v>2332.0100000000002</v>
      </c>
      <c r="I780" s="62" t="s">
        <v>1576</v>
      </c>
      <c r="J780" s="26">
        <v>14722.83</v>
      </c>
      <c r="K780" s="61">
        <f t="shared" si="11"/>
        <v>42787</v>
      </c>
    </row>
    <row r="781" spans="2:11" ht="15" customHeight="1">
      <c r="B781" s="42">
        <v>42697</v>
      </c>
      <c r="C781" s="50" t="s">
        <v>1335</v>
      </c>
      <c r="D781" s="25" t="s">
        <v>566</v>
      </c>
      <c r="E781" s="43"/>
      <c r="F781" s="25" t="s">
        <v>562</v>
      </c>
      <c r="G781" s="25" t="s">
        <v>107</v>
      </c>
      <c r="H781" s="46">
        <v>2371.0100000000002</v>
      </c>
      <c r="I781" s="62" t="s">
        <v>1576</v>
      </c>
      <c r="J781" s="26">
        <v>7424.73</v>
      </c>
      <c r="K781" s="61">
        <f t="shared" si="11"/>
        <v>42787</v>
      </c>
    </row>
    <row r="782" spans="2:11" ht="15" customHeight="1">
      <c r="B782" s="42">
        <v>42697</v>
      </c>
      <c r="C782" s="50" t="s">
        <v>1335</v>
      </c>
      <c r="D782" s="25" t="s">
        <v>567</v>
      </c>
      <c r="E782" s="43"/>
      <c r="F782" s="25" t="s">
        <v>562</v>
      </c>
      <c r="G782" s="25" t="s">
        <v>107</v>
      </c>
      <c r="H782" s="46">
        <v>2371.0100000000002</v>
      </c>
      <c r="I782" s="62" t="s">
        <v>1576</v>
      </c>
      <c r="J782" s="26">
        <v>14639.04</v>
      </c>
      <c r="K782" s="61">
        <f t="shared" si="11"/>
        <v>42787</v>
      </c>
    </row>
    <row r="783" spans="2:11" ht="15" customHeight="1">
      <c r="B783" s="42">
        <v>42695</v>
      </c>
      <c r="C783" s="50" t="s">
        <v>1425</v>
      </c>
      <c r="D783" s="25" t="s">
        <v>568</v>
      </c>
      <c r="E783" s="43"/>
      <c r="F783" s="25" t="s">
        <v>29</v>
      </c>
      <c r="G783" s="25" t="s">
        <v>150</v>
      </c>
      <c r="H783" s="46">
        <v>2371.0100000000002</v>
      </c>
      <c r="I783" s="62" t="s">
        <v>1576</v>
      </c>
      <c r="J783" s="26">
        <v>655530</v>
      </c>
      <c r="K783" s="61">
        <f t="shared" ref="K783:K846" si="12">+B783+90</f>
        <v>42785</v>
      </c>
    </row>
    <row r="784" spans="2:11" ht="15" customHeight="1">
      <c r="B784" s="42">
        <v>42693</v>
      </c>
      <c r="C784" s="50" t="s">
        <v>1425</v>
      </c>
      <c r="D784" s="25" t="s">
        <v>569</v>
      </c>
      <c r="E784" s="43"/>
      <c r="F784" s="25" t="s">
        <v>29</v>
      </c>
      <c r="G784" s="25" t="s">
        <v>150</v>
      </c>
      <c r="H784" s="46">
        <v>2332.0100000000002</v>
      </c>
      <c r="I784" s="62" t="s">
        <v>1576</v>
      </c>
      <c r="J784" s="26">
        <v>1215400</v>
      </c>
      <c r="K784" s="61">
        <f t="shared" si="12"/>
        <v>42783</v>
      </c>
    </row>
    <row r="785" spans="2:11" ht="15" customHeight="1">
      <c r="B785" s="42">
        <v>42681</v>
      </c>
      <c r="C785" s="50" t="s">
        <v>1480</v>
      </c>
      <c r="D785" s="25" t="s">
        <v>570</v>
      </c>
      <c r="E785" s="43"/>
      <c r="F785" s="25" t="s">
        <v>450</v>
      </c>
      <c r="G785" s="25" t="s">
        <v>150</v>
      </c>
      <c r="H785" s="46">
        <v>2332.0100000000002</v>
      </c>
      <c r="I785" s="62" t="s">
        <v>1576</v>
      </c>
      <c r="J785" s="26">
        <v>532101.06999999995</v>
      </c>
      <c r="K785" s="61">
        <f t="shared" si="12"/>
        <v>42771</v>
      </c>
    </row>
    <row r="786" spans="2:11" ht="15" customHeight="1">
      <c r="B786" s="42">
        <v>42681</v>
      </c>
      <c r="C786" s="50" t="s">
        <v>1310</v>
      </c>
      <c r="D786" s="25" t="s">
        <v>571</v>
      </c>
      <c r="E786" s="43"/>
      <c r="F786" s="25" t="s">
        <v>513</v>
      </c>
      <c r="G786" s="25" t="s">
        <v>572</v>
      </c>
      <c r="H786" s="46">
        <v>2332.0100000000002</v>
      </c>
      <c r="I786" s="62" t="s">
        <v>1576</v>
      </c>
      <c r="J786" s="26">
        <v>94060.04</v>
      </c>
      <c r="K786" s="61">
        <f t="shared" si="12"/>
        <v>42771</v>
      </c>
    </row>
    <row r="787" spans="2:11" ht="15" customHeight="1">
      <c r="B787" s="42">
        <v>42678</v>
      </c>
      <c r="C787" s="50" t="s">
        <v>1435</v>
      </c>
      <c r="D787" s="25" t="s">
        <v>574</v>
      </c>
      <c r="E787" s="43"/>
      <c r="F787" s="25" t="s">
        <v>67</v>
      </c>
      <c r="G787" s="25" t="s">
        <v>68</v>
      </c>
      <c r="H787" s="46">
        <v>2217.0100000000002</v>
      </c>
      <c r="I787" s="62" t="s">
        <v>1576</v>
      </c>
      <c r="J787" s="26">
        <v>135511</v>
      </c>
      <c r="K787" s="61">
        <f t="shared" si="12"/>
        <v>42768</v>
      </c>
    </row>
    <row r="788" spans="2:11" ht="15" customHeight="1">
      <c r="B788" s="42">
        <v>42678</v>
      </c>
      <c r="C788" s="50" t="s">
        <v>1435</v>
      </c>
      <c r="D788" s="25" t="s">
        <v>575</v>
      </c>
      <c r="E788" s="43"/>
      <c r="F788" s="25" t="s">
        <v>67</v>
      </c>
      <c r="G788" s="25" t="s">
        <v>68</v>
      </c>
      <c r="H788" s="46">
        <v>2217.0100000000002</v>
      </c>
      <c r="I788" s="62" t="s">
        <v>1576</v>
      </c>
      <c r="J788" s="26">
        <v>13056</v>
      </c>
      <c r="K788" s="61">
        <f t="shared" si="12"/>
        <v>42768</v>
      </c>
    </row>
    <row r="789" spans="2:11" ht="15" customHeight="1">
      <c r="B789" s="42">
        <v>42678</v>
      </c>
      <c r="C789" s="50" t="s">
        <v>1435</v>
      </c>
      <c r="D789" s="25" t="s">
        <v>573</v>
      </c>
      <c r="E789" s="43"/>
      <c r="F789" s="25" t="s">
        <v>67</v>
      </c>
      <c r="G789" s="25" t="s">
        <v>68</v>
      </c>
      <c r="H789" s="46">
        <v>2391.0100000000002</v>
      </c>
      <c r="I789" s="62" t="s">
        <v>1576</v>
      </c>
      <c r="J789" s="26">
        <v>52860</v>
      </c>
      <c r="K789" s="61">
        <f t="shared" si="12"/>
        <v>42768</v>
      </c>
    </row>
    <row r="790" spans="2:11" ht="15" customHeight="1">
      <c r="B790" s="42">
        <v>42675</v>
      </c>
      <c r="C790" s="50" t="s">
        <v>1422</v>
      </c>
      <c r="D790" s="25" t="s">
        <v>576</v>
      </c>
      <c r="E790" s="43"/>
      <c r="F790" s="25" t="s">
        <v>446</v>
      </c>
      <c r="G790" s="25" t="s">
        <v>68</v>
      </c>
      <c r="H790" s="46">
        <v>2217.0100000000002</v>
      </c>
      <c r="I790" s="62" t="s">
        <v>1576</v>
      </c>
      <c r="J790" s="26">
        <v>100</v>
      </c>
      <c r="K790" s="61">
        <f t="shared" si="12"/>
        <v>42765</v>
      </c>
    </row>
    <row r="791" spans="2:11" ht="15" customHeight="1">
      <c r="B791" s="42">
        <v>42671</v>
      </c>
      <c r="C791" s="50" t="s">
        <v>1425</v>
      </c>
      <c r="D791" s="25" t="s">
        <v>577</v>
      </c>
      <c r="E791" s="43"/>
      <c r="F791" s="25" t="s">
        <v>29</v>
      </c>
      <c r="G791" s="25" t="s">
        <v>578</v>
      </c>
      <c r="H791" s="46">
        <v>2217.0100000000002</v>
      </c>
      <c r="I791" s="62" t="s">
        <v>1576</v>
      </c>
      <c r="J791" s="26">
        <v>6726</v>
      </c>
      <c r="K791" s="61">
        <f t="shared" si="12"/>
        <v>42761</v>
      </c>
    </row>
    <row r="792" spans="2:11" ht="15" customHeight="1">
      <c r="B792" s="42">
        <v>42670</v>
      </c>
      <c r="C792" s="50" t="s">
        <v>1425</v>
      </c>
      <c r="D792" s="25" t="s">
        <v>579</v>
      </c>
      <c r="E792" s="43"/>
      <c r="F792" s="25" t="s">
        <v>29</v>
      </c>
      <c r="G792" s="25" t="s">
        <v>150</v>
      </c>
      <c r="H792" s="46">
        <v>2355.0100000000002</v>
      </c>
      <c r="I792" s="62" t="s">
        <v>1576</v>
      </c>
      <c r="J792" s="26">
        <v>324798</v>
      </c>
      <c r="K792" s="61">
        <f t="shared" si="12"/>
        <v>42760</v>
      </c>
    </row>
    <row r="793" spans="2:11" ht="15" customHeight="1">
      <c r="B793" s="42">
        <v>42670</v>
      </c>
      <c r="C793" s="50" t="s">
        <v>1437</v>
      </c>
      <c r="D793" s="25" t="s">
        <v>580</v>
      </c>
      <c r="E793" s="43"/>
      <c r="F793" s="25" t="s">
        <v>489</v>
      </c>
      <c r="G793" s="25" t="s">
        <v>581</v>
      </c>
      <c r="H793" s="46" t="s">
        <v>474</v>
      </c>
      <c r="I793" s="62" t="s">
        <v>1576</v>
      </c>
      <c r="J793" s="26">
        <v>579970</v>
      </c>
      <c r="K793" s="61">
        <f t="shared" si="12"/>
        <v>42760</v>
      </c>
    </row>
    <row r="794" spans="2:11" ht="15" customHeight="1">
      <c r="B794" s="42">
        <v>42663</v>
      </c>
      <c r="C794" s="50" t="s">
        <v>1328</v>
      </c>
      <c r="D794" s="25" t="s">
        <v>582</v>
      </c>
      <c r="E794" s="43"/>
      <c r="F794" s="25" t="s">
        <v>367</v>
      </c>
      <c r="G794" s="25" t="s">
        <v>318</v>
      </c>
      <c r="H794" s="46" t="s">
        <v>492</v>
      </c>
      <c r="I794" s="62" t="s">
        <v>1576</v>
      </c>
      <c r="J794" s="26">
        <v>8999.98</v>
      </c>
      <c r="K794" s="61">
        <f t="shared" si="12"/>
        <v>42753</v>
      </c>
    </row>
    <row r="795" spans="2:11" ht="15" customHeight="1">
      <c r="B795" s="42">
        <v>42658</v>
      </c>
      <c r="C795" s="50" t="s">
        <v>1400</v>
      </c>
      <c r="D795" s="25">
        <v>58779</v>
      </c>
      <c r="E795" s="43"/>
      <c r="F795" s="25" t="s">
        <v>583</v>
      </c>
      <c r="G795" s="25" t="s">
        <v>72</v>
      </c>
      <c r="H795" s="46">
        <v>2272.06</v>
      </c>
      <c r="I795" s="62" t="s">
        <v>1576</v>
      </c>
      <c r="J795" s="26">
        <v>13600</v>
      </c>
      <c r="K795" s="61">
        <f t="shared" si="12"/>
        <v>42748</v>
      </c>
    </row>
    <row r="796" spans="2:11" ht="15" customHeight="1">
      <c r="B796" s="42">
        <v>42658</v>
      </c>
      <c r="C796" s="50" t="s">
        <v>1400</v>
      </c>
      <c r="D796" s="25">
        <v>58780</v>
      </c>
      <c r="E796" s="43"/>
      <c r="F796" s="25" t="s">
        <v>583</v>
      </c>
      <c r="G796" s="25" t="s">
        <v>72</v>
      </c>
      <c r="H796" s="46">
        <v>2218.0100000000002</v>
      </c>
      <c r="I796" s="62" t="s">
        <v>1576</v>
      </c>
      <c r="J796" s="26">
        <v>13600</v>
      </c>
      <c r="K796" s="61">
        <f t="shared" si="12"/>
        <v>42748</v>
      </c>
    </row>
    <row r="797" spans="2:11" ht="15" customHeight="1">
      <c r="B797" s="42">
        <v>42650</v>
      </c>
      <c r="C797" s="50" t="s">
        <v>1321</v>
      </c>
      <c r="D797" s="25" t="s">
        <v>584</v>
      </c>
      <c r="E797" s="43"/>
      <c r="F797" s="25" t="s">
        <v>585</v>
      </c>
      <c r="G797" s="25" t="s">
        <v>586</v>
      </c>
      <c r="H797" s="46">
        <v>2218.0100000000002</v>
      </c>
      <c r="I797" s="62" t="s">
        <v>1576</v>
      </c>
      <c r="J797" s="26">
        <v>29500</v>
      </c>
      <c r="K797" s="61">
        <f t="shared" si="12"/>
        <v>42740</v>
      </c>
    </row>
    <row r="798" spans="2:11" ht="15" customHeight="1">
      <c r="B798" s="42">
        <v>42649</v>
      </c>
      <c r="C798" s="50" t="s">
        <v>1435</v>
      </c>
      <c r="D798" s="25" t="s">
        <v>588</v>
      </c>
      <c r="E798" s="43"/>
      <c r="F798" s="25" t="s">
        <v>67</v>
      </c>
      <c r="G798" s="25" t="s">
        <v>68</v>
      </c>
      <c r="H798" s="46">
        <v>2217.0100000000002</v>
      </c>
      <c r="I798" s="62" t="s">
        <v>1576</v>
      </c>
      <c r="J798" s="26">
        <v>134853</v>
      </c>
      <c r="K798" s="61">
        <f t="shared" si="12"/>
        <v>42739</v>
      </c>
    </row>
    <row r="799" spans="2:11" ht="15" customHeight="1">
      <c r="B799" s="42">
        <v>42649</v>
      </c>
      <c r="C799" s="50" t="s">
        <v>1435</v>
      </c>
      <c r="D799" s="25" t="s">
        <v>589</v>
      </c>
      <c r="E799" s="43"/>
      <c r="F799" s="25" t="s">
        <v>67</v>
      </c>
      <c r="G799" s="25" t="s">
        <v>68</v>
      </c>
      <c r="H799" s="46">
        <v>2217.0100000000002</v>
      </c>
      <c r="I799" s="62" t="s">
        <v>1576</v>
      </c>
      <c r="J799" s="26">
        <v>12742</v>
      </c>
      <c r="K799" s="61">
        <f t="shared" si="12"/>
        <v>42739</v>
      </c>
    </row>
    <row r="800" spans="2:11" ht="15" customHeight="1">
      <c r="B800" s="42">
        <v>42649</v>
      </c>
      <c r="C800" s="50" t="s">
        <v>1435</v>
      </c>
      <c r="D800" s="25" t="s">
        <v>587</v>
      </c>
      <c r="E800" s="43"/>
      <c r="F800" s="25" t="s">
        <v>67</v>
      </c>
      <c r="G800" s="25" t="s">
        <v>68</v>
      </c>
      <c r="H800" s="46">
        <v>2355.0100000000002</v>
      </c>
      <c r="I800" s="62" t="s">
        <v>1576</v>
      </c>
      <c r="J800" s="26">
        <v>43946</v>
      </c>
      <c r="K800" s="61">
        <f t="shared" si="12"/>
        <v>42739</v>
      </c>
    </row>
    <row r="801" spans="2:11" ht="15" customHeight="1">
      <c r="B801" s="42">
        <v>42646</v>
      </c>
      <c r="C801" s="50" t="s">
        <v>1425</v>
      </c>
      <c r="D801" s="25" t="s">
        <v>590</v>
      </c>
      <c r="E801" s="43"/>
      <c r="F801" s="25" t="s">
        <v>29</v>
      </c>
      <c r="G801" s="25" t="s">
        <v>150</v>
      </c>
      <c r="H801" s="46">
        <v>2217.0100000000002</v>
      </c>
      <c r="I801" s="62" t="s">
        <v>1576</v>
      </c>
      <c r="J801" s="26">
        <v>1735072</v>
      </c>
      <c r="K801" s="61">
        <f t="shared" si="12"/>
        <v>42736</v>
      </c>
    </row>
    <row r="802" spans="2:11" ht="15" customHeight="1">
      <c r="B802" s="42">
        <v>42646</v>
      </c>
      <c r="C802" s="50" t="s">
        <v>1425</v>
      </c>
      <c r="D802" s="25" t="s">
        <v>591</v>
      </c>
      <c r="E802" s="43"/>
      <c r="F802" s="25" t="s">
        <v>29</v>
      </c>
      <c r="G802" s="25" t="s">
        <v>592</v>
      </c>
      <c r="H802" s="46" t="s">
        <v>350</v>
      </c>
      <c r="I802" s="62" t="s">
        <v>1576</v>
      </c>
      <c r="J802" s="26">
        <v>734550</v>
      </c>
      <c r="K802" s="61">
        <f t="shared" si="12"/>
        <v>42736</v>
      </c>
    </row>
    <row r="803" spans="2:11" ht="15" customHeight="1">
      <c r="B803" s="42">
        <v>42646</v>
      </c>
      <c r="C803" s="50" t="s">
        <v>1425</v>
      </c>
      <c r="D803" s="25" t="s">
        <v>593</v>
      </c>
      <c r="E803" s="43"/>
      <c r="F803" s="25" t="s">
        <v>29</v>
      </c>
      <c r="G803" s="25" t="s">
        <v>594</v>
      </c>
      <c r="H803" s="46" t="s">
        <v>474</v>
      </c>
      <c r="I803" s="62" t="s">
        <v>1576</v>
      </c>
      <c r="J803" s="26">
        <v>13452</v>
      </c>
      <c r="K803" s="61">
        <f t="shared" si="12"/>
        <v>42736</v>
      </c>
    </row>
    <row r="804" spans="2:11" ht="15" customHeight="1">
      <c r="B804" s="42">
        <v>42646</v>
      </c>
      <c r="C804" s="50" t="s">
        <v>1437</v>
      </c>
      <c r="D804" s="25" t="s">
        <v>464</v>
      </c>
      <c r="E804" s="43"/>
      <c r="F804" s="25" t="s">
        <v>489</v>
      </c>
      <c r="G804" s="25" t="s">
        <v>595</v>
      </c>
      <c r="H804" s="46">
        <v>2355.0100000000002</v>
      </c>
      <c r="I804" s="62" t="s">
        <v>1576</v>
      </c>
      <c r="J804" s="26">
        <v>438960</v>
      </c>
      <c r="K804" s="61">
        <f t="shared" si="12"/>
        <v>42736</v>
      </c>
    </row>
    <row r="805" spans="2:11" ht="15" customHeight="1">
      <c r="B805" s="42">
        <v>42646</v>
      </c>
      <c r="C805" s="50" t="s">
        <v>1437</v>
      </c>
      <c r="D805" s="25" t="s">
        <v>596</v>
      </c>
      <c r="E805" s="43"/>
      <c r="F805" s="25" t="s">
        <v>489</v>
      </c>
      <c r="G805" s="25" t="s">
        <v>597</v>
      </c>
      <c r="H805" s="46">
        <v>2355.0100000000002</v>
      </c>
      <c r="I805" s="62" t="s">
        <v>1576</v>
      </c>
      <c r="J805" s="26">
        <v>141600</v>
      </c>
      <c r="K805" s="61">
        <f t="shared" si="12"/>
        <v>42736</v>
      </c>
    </row>
    <row r="806" spans="2:11" ht="15" customHeight="1">
      <c r="B806" s="42">
        <v>42642</v>
      </c>
      <c r="C806" s="50">
        <v>101582512</v>
      </c>
      <c r="D806" s="25" t="s">
        <v>598</v>
      </c>
      <c r="E806" s="43"/>
      <c r="F806" s="25" t="s">
        <v>29</v>
      </c>
      <c r="G806" s="25" t="s">
        <v>599</v>
      </c>
      <c r="H806" s="46">
        <v>2355.0100000000002</v>
      </c>
      <c r="I806" s="62" t="s">
        <v>1576</v>
      </c>
      <c r="J806" s="26">
        <v>1443612</v>
      </c>
      <c r="K806" s="61">
        <f t="shared" si="12"/>
        <v>42732</v>
      </c>
    </row>
    <row r="807" spans="2:11" ht="15" customHeight="1">
      <c r="B807" s="42">
        <v>42642</v>
      </c>
      <c r="C807" s="50" t="s">
        <v>1437</v>
      </c>
      <c r="D807" s="25" t="s">
        <v>476</v>
      </c>
      <c r="E807" s="43"/>
      <c r="F807" s="25" t="s">
        <v>489</v>
      </c>
      <c r="G807" s="25" t="s">
        <v>150</v>
      </c>
      <c r="H807" s="46" t="s">
        <v>350</v>
      </c>
      <c r="I807" s="62" t="s">
        <v>1576</v>
      </c>
      <c r="J807" s="26">
        <v>1024547</v>
      </c>
      <c r="K807" s="61">
        <f t="shared" si="12"/>
        <v>42732</v>
      </c>
    </row>
    <row r="808" spans="2:11" ht="15" customHeight="1">
      <c r="B808" s="42">
        <v>42635</v>
      </c>
      <c r="C808" s="50" t="s">
        <v>1425</v>
      </c>
      <c r="D808" s="25" t="s">
        <v>600</v>
      </c>
      <c r="E808" s="43"/>
      <c r="F808" s="25" t="s">
        <v>29</v>
      </c>
      <c r="G808" s="25" t="s">
        <v>601</v>
      </c>
      <c r="H808" s="46" t="s">
        <v>474</v>
      </c>
      <c r="I808" s="62" t="s">
        <v>1576</v>
      </c>
      <c r="J808" s="26">
        <v>404032</v>
      </c>
      <c r="K808" s="61">
        <f t="shared" si="12"/>
        <v>42725</v>
      </c>
    </row>
    <row r="809" spans="2:11" ht="15" customHeight="1">
      <c r="B809" s="42">
        <v>42635</v>
      </c>
      <c r="C809" s="50" t="s">
        <v>1437</v>
      </c>
      <c r="D809" s="25" t="s">
        <v>475</v>
      </c>
      <c r="E809" s="43"/>
      <c r="F809" s="25" t="s">
        <v>489</v>
      </c>
      <c r="G809" s="25" t="s">
        <v>602</v>
      </c>
      <c r="H809" s="46">
        <v>2332.0100000000002</v>
      </c>
      <c r="I809" s="62" t="s">
        <v>1576</v>
      </c>
      <c r="J809" s="26">
        <v>14042</v>
      </c>
      <c r="K809" s="61">
        <f t="shared" si="12"/>
        <v>42725</v>
      </c>
    </row>
    <row r="810" spans="2:11" ht="15" customHeight="1">
      <c r="B810" s="42">
        <v>42628</v>
      </c>
      <c r="C810" s="50" t="s">
        <v>1425</v>
      </c>
      <c r="D810" s="25" t="s">
        <v>603</v>
      </c>
      <c r="E810" s="43"/>
      <c r="F810" s="25" t="s">
        <v>29</v>
      </c>
      <c r="G810" s="25" t="s">
        <v>604</v>
      </c>
      <c r="H810" s="46">
        <v>2395.0100000000002</v>
      </c>
      <c r="I810" s="62" t="s">
        <v>1576</v>
      </c>
      <c r="J810" s="26">
        <v>93810</v>
      </c>
      <c r="K810" s="61">
        <f t="shared" si="12"/>
        <v>42718</v>
      </c>
    </row>
    <row r="811" spans="2:11" ht="15" customHeight="1">
      <c r="B811" s="42">
        <v>42628</v>
      </c>
      <c r="C811" s="50" t="s">
        <v>1425</v>
      </c>
      <c r="D811" s="25" t="s">
        <v>605</v>
      </c>
      <c r="E811" s="43"/>
      <c r="F811" s="25" t="s">
        <v>29</v>
      </c>
      <c r="G811" s="25" t="s">
        <v>606</v>
      </c>
      <c r="H811" s="46" t="s">
        <v>350</v>
      </c>
      <c r="I811" s="62" t="s">
        <v>1576</v>
      </c>
      <c r="J811" s="26">
        <v>186912</v>
      </c>
      <c r="K811" s="61">
        <f t="shared" si="12"/>
        <v>42718</v>
      </c>
    </row>
    <row r="812" spans="2:11" ht="15" customHeight="1">
      <c r="B812" s="42">
        <v>42628</v>
      </c>
      <c r="C812" s="50" t="s">
        <v>1437</v>
      </c>
      <c r="D812" s="25" t="s">
        <v>607</v>
      </c>
      <c r="E812" s="43"/>
      <c r="F812" s="25" t="s">
        <v>489</v>
      </c>
      <c r="G812" s="25" t="s">
        <v>150</v>
      </c>
      <c r="H812" s="46">
        <v>2332.0100000000002</v>
      </c>
      <c r="I812" s="62" t="s">
        <v>1576</v>
      </c>
      <c r="J812" s="26">
        <v>370638</v>
      </c>
      <c r="K812" s="61">
        <f t="shared" si="12"/>
        <v>42718</v>
      </c>
    </row>
    <row r="813" spans="2:11" ht="15" customHeight="1">
      <c r="B813" s="42">
        <v>42619</v>
      </c>
      <c r="C813" s="50" t="s">
        <v>1435</v>
      </c>
      <c r="D813" s="25" t="s">
        <v>609</v>
      </c>
      <c r="E813" s="43"/>
      <c r="F813" s="25" t="s">
        <v>67</v>
      </c>
      <c r="G813" s="25" t="s">
        <v>68</v>
      </c>
      <c r="H813" s="46">
        <v>2217.0100000000002</v>
      </c>
      <c r="I813" s="62" t="s">
        <v>1576</v>
      </c>
      <c r="J813" s="26">
        <v>148458</v>
      </c>
      <c r="K813" s="61">
        <f t="shared" si="12"/>
        <v>42709</v>
      </c>
    </row>
    <row r="814" spans="2:11" ht="15" customHeight="1">
      <c r="B814" s="42">
        <v>42619</v>
      </c>
      <c r="C814" s="50" t="s">
        <v>1435</v>
      </c>
      <c r="D814" s="25" t="s">
        <v>610</v>
      </c>
      <c r="E814" s="43"/>
      <c r="F814" s="25" t="s">
        <v>67</v>
      </c>
      <c r="G814" s="25" t="s">
        <v>68</v>
      </c>
      <c r="H814" s="46">
        <v>2217.0100000000002</v>
      </c>
      <c r="I814" s="62" t="s">
        <v>1576</v>
      </c>
      <c r="J814" s="26">
        <v>14589</v>
      </c>
      <c r="K814" s="61">
        <f t="shared" si="12"/>
        <v>42709</v>
      </c>
    </row>
    <row r="815" spans="2:11" ht="15" customHeight="1">
      <c r="B815" s="42">
        <v>42619</v>
      </c>
      <c r="C815" s="50" t="s">
        <v>1435</v>
      </c>
      <c r="D815" s="25" t="s">
        <v>608</v>
      </c>
      <c r="E815" s="43"/>
      <c r="F815" s="25" t="s">
        <v>67</v>
      </c>
      <c r="G815" s="25" t="s">
        <v>68</v>
      </c>
      <c r="H815" s="46">
        <v>2332.0100000000002</v>
      </c>
      <c r="I815" s="62" t="s">
        <v>1576</v>
      </c>
      <c r="J815" s="26">
        <v>46737</v>
      </c>
      <c r="K815" s="61">
        <f t="shared" si="12"/>
        <v>42709</v>
      </c>
    </row>
    <row r="816" spans="2:11" ht="15" customHeight="1">
      <c r="B816" s="42">
        <v>42614</v>
      </c>
      <c r="C816" s="50" t="s">
        <v>1437</v>
      </c>
      <c r="D816" s="25" t="s">
        <v>498</v>
      </c>
      <c r="E816" s="43"/>
      <c r="F816" s="25" t="s">
        <v>489</v>
      </c>
      <c r="G816" s="25" t="s">
        <v>611</v>
      </c>
      <c r="H816" s="46">
        <v>2217.0100000000002</v>
      </c>
      <c r="I816" s="62" t="s">
        <v>1576</v>
      </c>
      <c r="J816" s="26">
        <v>42480</v>
      </c>
      <c r="K816" s="61">
        <f t="shared" si="12"/>
        <v>42704</v>
      </c>
    </row>
    <row r="817" spans="2:11" ht="15" customHeight="1">
      <c r="B817" s="42">
        <v>42607</v>
      </c>
      <c r="C817" s="50" t="s">
        <v>1437</v>
      </c>
      <c r="D817" s="25" t="s">
        <v>497</v>
      </c>
      <c r="E817" s="43"/>
      <c r="F817" s="25" t="s">
        <v>489</v>
      </c>
      <c r="G817" s="25" t="s">
        <v>612</v>
      </c>
      <c r="H817" s="46">
        <v>2355.0100000000002</v>
      </c>
      <c r="I817" s="62" t="s">
        <v>1576</v>
      </c>
      <c r="J817" s="26">
        <v>91214</v>
      </c>
      <c r="K817" s="61">
        <f t="shared" si="12"/>
        <v>42697</v>
      </c>
    </row>
    <row r="818" spans="2:11" ht="15" customHeight="1">
      <c r="B818" s="42">
        <v>42606</v>
      </c>
      <c r="C818" s="50" t="s">
        <v>1379</v>
      </c>
      <c r="D818" s="25" t="s">
        <v>613</v>
      </c>
      <c r="E818" s="43"/>
      <c r="F818" s="25" t="s">
        <v>539</v>
      </c>
      <c r="G818" s="25" t="s">
        <v>54</v>
      </c>
      <c r="H818" s="46">
        <v>2311.0100000000002</v>
      </c>
      <c r="I818" s="62" t="s">
        <v>1576</v>
      </c>
      <c r="J818" s="26">
        <v>4653166</v>
      </c>
      <c r="K818" s="61">
        <f t="shared" si="12"/>
        <v>42696</v>
      </c>
    </row>
    <row r="819" spans="2:11" ht="15" customHeight="1">
      <c r="B819" s="42">
        <v>42593</v>
      </c>
      <c r="C819" s="50" t="s">
        <v>1437</v>
      </c>
      <c r="D819" s="25" t="s">
        <v>614</v>
      </c>
      <c r="E819" s="43"/>
      <c r="F819" s="25" t="s">
        <v>489</v>
      </c>
      <c r="G819" s="25" t="s">
        <v>615</v>
      </c>
      <c r="H819" s="46">
        <v>2311.0100000000002</v>
      </c>
      <c r="I819" s="62" t="s">
        <v>1576</v>
      </c>
      <c r="J819" s="26">
        <v>298776</v>
      </c>
      <c r="K819" s="61">
        <f t="shared" si="12"/>
        <v>42683</v>
      </c>
    </row>
    <row r="820" spans="2:11" ht="15" customHeight="1">
      <c r="B820" s="42">
        <v>42593</v>
      </c>
      <c r="C820" s="50" t="s">
        <v>1367</v>
      </c>
      <c r="D820" s="25" t="s">
        <v>616</v>
      </c>
      <c r="E820" s="43"/>
      <c r="F820" s="25" t="s">
        <v>617</v>
      </c>
      <c r="G820" s="25" t="s">
        <v>618</v>
      </c>
      <c r="H820" s="46" t="s">
        <v>474</v>
      </c>
      <c r="I820" s="62" t="s">
        <v>1576</v>
      </c>
      <c r="J820" s="26">
        <v>6466400</v>
      </c>
      <c r="K820" s="61">
        <f t="shared" si="12"/>
        <v>42683</v>
      </c>
    </row>
    <row r="821" spans="2:11" ht="15" customHeight="1">
      <c r="B821" s="42">
        <v>42588</v>
      </c>
      <c r="C821" s="50" t="s">
        <v>1428</v>
      </c>
      <c r="D821" s="25" t="s">
        <v>619</v>
      </c>
      <c r="E821" s="43"/>
      <c r="F821" s="25" t="s">
        <v>620</v>
      </c>
      <c r="G821" s="25" t="s">
        <v>54</v>
      </c>
      <c r="H821" s="46">
        <v>2311.0100000000002</v>
      </c>
      <c r="I821" s="62" t="s">
        <v>1576</v>
      </c>
      <c r="J821" s="26">
        <v>155616</v>
      </c>
      <c r="K821" s="61">
        <f t="shared" si="12"/>
        <v>42678</v>
      </c>
    </row>
    <row r="822" spans="2:11" ht="15" customHeight="1">
      <c r="B822" s="42">
        <v>42586</v>
      </c>
      <c r="C822" s="50" t="s">
        <v>1435</v>
      </c>
      <c r="D822" s="25" t="s">
        <v>622</v>
      </c>
      <c r="E822" s="43"/>
      <c r="F822" s="25" t="s">
        <v>67</v>
      </c>
      <c r="G822" s="25" t="s">
        <v>68</v>
      </c>
      <c r="H822" s="46">
        <v>2217.0100000000002</v>
      </c>
      <c r="I822" s="62" t="s">
        <v>1576</v>
      </c>
      <c r="J822" s="26">
        <v>137147</v>
      </c>
      <c r="K822" s="61">
        <f t="shared" si="12"/>
        <v>42676</v>
      </c>
    </row>
    <row r="823" spans="2:11" ht="15" customHeight="1">
      <c r="B823" s="42">
        <v>42586</v>
      </c>
      <c r="C823" s="50" t="s">
        <v>1435</v>
      </c>
      <c r="D823" s="25" t="s">
        <v>623</v>
      </c>
      <c r="E823" s="43"/>
      <c r="F823" s="25" t="s">
        <v>67</v>
      </c>
      <c r="G823" s="25" t="s">
        <v>68</v>
      </c>
      <c r="H823" s="46">
        <v>2217.0100000000002</v>
      </c>
      <c r="I823" s="62" t="s">
        <v>1576</v>
      </c>
      <c r="J823" s="26">
        <v>9977</v>
      </c>
      <c r="K823" s="61">
        <f t="shared" si="12"/>
        <v>42676</v>
      </c>
    </row>
    <row r="824" spans="2:11" ht="15" customHeight="1">
      <c r="B824" s="42">
        <v>42586</v>
      </c>
      <c r="C824" s="50" t="s">
        <v>1435</v>
      </c>
      <c r="D824" s="25" t="s">
        <v>621</v>
      </c>
      <c r="E824" s="43"/>
      <c r="F824" s="25" t="s">
        <v>67</v>
      </c>
      <c r="G824" s="25" t="s">
        <v>68</v>
      </c>
      <c r="H824" s="46">
        <v>2311.0100000000002</v>
      </c>
      <c r="I824" s="62" t="s">
        <v>1576</v>
      </c>
      <c r="J824" s="26">
        <v>48150</v>
      </c>
      <c r="K824" s="61">
        <f t="shared" si="12"/>
        <v>42676</v>
      </c>
    </row>
    <row r="825" spans="2:11" ht="15" customHeight="1">
      <c r="B825" s="42">
        <v>42584</v>
      </c>
      <c r="C825" s="50" t="s">
        <v>1436</v>
      </c>
      <c r="D825" s="25" t="s">
        <v>624</v>
      </c>
      <c r="E825" s="43"/>
      <c r="F825" s="25" t="s">
        <v>1579</v>
      </c>
      <c r="G825" s="25" t="s">
        <v>625</v>
      </c>
      <c r="H825" s="46">
        <v>2217.0100000000002</v>
      </c>
      <c r="I825" s="62" t="s">
        <v>1576</v>
      </c>
      <c r="J825" s="26">
        <v>108855</v>
      </c>
      <c r="K825" s="61">
        <f t="shared" si="12"/>
        <v>42674</v>
      </c>
    </row>
    <row r="826" spans="2:11" ht="15" customHeight="1">
      <c r="B826" s="42">
        <v>42584</v>
      </c>
      <c r="C826" s="50" t="s">
        <v>1436</v>
      </c>
      <c r="D826" s="25" t="s">
        <v>626</v>
      </c>
      <c r="E826" s="43"/>
      <c r="F826" s="25" t="s">
        <v>1579</v>
      </c>
      <c r="G826" s="25" t="s">
        <v>625</v>
      </c>
      <c r="H826" s="46">
        <v>2272.06</v>
      </c>
      <c r="I826" s="62" t="s">
        <v>1576</v>
      </c>
      <c r="J826" s="26">
        <v>108855</v>
      </c>
      <c r="K826" s="61">
        <f t="shared" si="12"/>
        <v>42674</v>
      </c>
    </row>
    <row r="827" spans="2:11" ht="15" customHeight="1">
      <c r="B827" s="42">
        <v>42583</v>
      </c>
      <c r="C827" s="50" t="s">
        <v>1400</v>
      </c>
      <c r="D827" s="25" t="s">
        <v>628</v>
      </c>
      <c r="E827" s="43"/>
      <c r="F827" s="25" t="s">
        <v>583</v>
      </c>
      <c r="G827" s="25" t="s">
        <v>72</v>
      </c>
      <c r="H827" s="46">
        <v>2218.0100000000002</v>
      </c>
      <c r="I827" s="62" t="s">
        <v>1576</v>
      </c>
      <c r="J827" s="26">
        <v>7300</v>
      </c>
      <c r="K827" s="61">
        <f t="shared" si="12"/>
        <v>42673</v>
      </c>
    </row>
    <row r="828" spans="2:11" ht="15" customHeight="1">
      <c r="B828" s="42">
        <v>42583</v>
      </c>
      <c r="C828" s="50" t="s">
        <v>1400</v>
      </c>
      <c r="D828" s="25" t="s">
        <v>627</v>
      </c>
      <c r="E828" s="43"/>
      <c r="F828" s="25" t="s">
        <v>583</v>
      </c>
      <c r="G828" s="25" t="s">
        <v>72</v>
      </c>
      <c r="H828" s="46">
        <v>2272.06</v>
      </c>
      <c r="I828" s="62" t="s">
        <v>1576</v>
      </c>
      <c r="J828" s="26">
        <v>13600</v>
      </c>
      <c r="K828" s="61">
        <f t="shared" si="12"/>
        <v>42673</v>
      </c>
    </row>
    <row r="829" spans="2:11" ht="15" customHeight="1">
      <c r="B829" s="42">
        <v>42583</v>
      </c>
      <c r="C829" s="50" t="s">
        <v>1433</v>
      </c>
      <c r="D829" s="25" t="s">
        <v>629</v>
      </c>
      <c r="E829" s="43"/>
      <c r="F829" s="25" t="s">
        <v>630</v>
      </c>
      <c r="G829" s="25" t="s">
        <v>618</v>
      </c>
      <c r="H829" s="46">
        <v>2218.0100000000002</v>
      </c>
      <c r="I829" s="62" t="s">
        <v>1576</v>
      </c>
      <c r="J829" s="26">
        <v>6466400</v>
      </c>
      <c r="K829" s="61">
        <f t="shared" si="12"/>
        <v>42673</v>
      </c>
    </row>
    <row r="830" spans="2:11" ht="15" customHeight="1">
      <c r="B830" s="42">
        <v>42580</v>
      </c>
      <c r="C830" s="50" t="s">
        <v>1425</v>
      </c>
      <c r="D830" s="25" t="s">
        <v>631</v>
      </c>
      <c r="E830" s="43"/>
      <c r="F830" s="25" t="s">
        <v>29</v>
      </c>
      <c r="G830" s="25" t="s">
        <v>632</v>
      </c>
      <c r="H830" s="46">
        <v>2641.01</v>
      </c>
      <c r="I830" s="62" t="s">
        <v>1576</v>
      </c>
      <c r="J830" s="26">
        <v>13452</v>
      </c>
      <c r="K830" s="61">
        <f t="shared" si="12"/>
        <v>42670</v>
      </c>
    </row>
    <row r="831" spans="2:11" ht="15" customHeight="1">
      <c r="B831" s="42">
        <v>42580</v>
      </c>
      <c r="C831" s="50" t="s">
        <v>1437</v>
      </c>
      <c r="D831" s="25" t="s">
        <v>434</v>
      </c>
      <c r="E831" s="43"/>
      <c r="F831" s="25" t="s">
        <v>489</v>
      </c>
      <c r="G831" s="25" t="s">
        <v>633</v>
      </c>
      <c r="H831" s="46">
        <v>2332.0100000000002</v>
      </c>
      <c r="I831" s="62" t="s">
        <v>1576</v>
      </c>
      <c r="J831" s="26">
        <v>378072</v>
      </c>
      <c r="K831" s="61">
        <f t="shared" si="12"/>
        <v>42670</v>
      </c>
    </row>
    <row r="832" spans="2:11" ht="15" customHeight="1">
      <c r="B832" s="42">
        <v>42576</v>
      </c>
      <c r="C832" s="50" t="s">
        <v>1485</v>
      </c>
      <c r="D832" s="25" t="s">
        <v>634</v>
      </c>
      <c r="E832" s="43"/>
      <c r="F832" s="25" t="s">
        <v>635</v>
      </c>
      <c r="G832" s="25" t="s">
        <v>54</v>
      </c>
      <c r="H832" s="46">
        <v>2311.0100000000002</v>
      </c>
      <c r="I832" s="62" t="s">
        <v>1576</v>
      </c>
      <c r="J832" s="26">
        <v>767762.99</v>
      </c>
      <c r="K832" s="61">
        <f t="shared" si="12"/>
        <v>42666</v>
      </c>
    </row>
    <row r="833" spans="2:11" ht="15" customHeight="1">
      <c r="B833" s="42">
        <v>42575</v>
      </c>
      <c r="C833" s="50" t="s">
        <v>1436</v>
      </c>
      <c r="D833" s="25" t="s">
        <v>636</v>
      </c>
      <c r="E833" s="43"/>
      <c r="F833" s="25" t="s">
        <v>1579</v>
      </c>
      <c r="G833" s="25" t="s">
        <v>625</v>
      </c>
      <c r="H833" s="46">
        <v>2311.0100000000002</v>
      </c>
      <c r="I833" s="62" t="s">
        <v>1576</v>
      </c>
      <c r="J833" s="26">
        <v>115876</v>
      </c>
      <c r="K833" s="61">
        <f t="shared" si="12"/>
        <v>42665</v>
      </c>
    </row>
    <row r="834" spans="2:11" ht="15" customHeight="1">
      <c r="B834" s="42">
        <v>42573</v>
      </c>
      <c r="C834" s="50" t="s">
        <v>1436</v>
      </c>
      <c r="D834" s="25" t="s">
        <v>637</v>
      </c>
      <c r="E834" s="43"/>
      <c r="F834" s="25" t="s">
        <v>1579</v>
      </c>
      <c r="G834" s="25" t="s">
        <v>625</v>
      </c>
      <c r="H834" s="46">
        <v>2272.06</v>
      </c>
      <c r="I834" s="62" t="s">
        <v>1576</v>
      </c>
      <c r="J834" s="26">
        <v>115876</v>
      </c>
      <c r="K834" s="61">
        <f t="shared" si="12"/>
        <v>42663</v>
      </c>
    </row>
    <row r="835" spans="2:11" ht="15" customHeight="1">
      <c r="B835" s="42">
        <v>42570</v>
      </c>
      <c r="C835" s="50" t="s">
        <v>1480</v>
      </c>
      <c r="D835" s="25" t="s">
        <v>638</v>
      </c>
      <c r="E835" s="43"/>
      <c r="F835" s="25" t="s">
        <v>450</v>
      </c>
      <c r="G835" s="25" t="s">
        <v>639</v>
      </c>
      <c r="H835" s="46">
        <v>2272.06</v>
      </c>
      <c r="I835" s="62" t="s">
        <v>1576</v>
      </c>
      <c r="J835" s="26">
        <v>191436.12</v>
      </c>
      <c r="K835" s="61">
        <f t="shared" si="12"/>
        <v>42660</v>
      </c>
    </row>
    <row r="836" spans="2:11" ht="15" customHeight="1">
      <c r="B836" s="42">
        <v>42570</v>
      </c>
      <c r="C836" s="50" t="s">
        <v>1310</v>
      </c>
      <c r="D836" s="25" t="s">
        <v>640</v>
      </c>
      <c r="E836" s="43"/>
      <c r="F836" s="25" t="s">
        <v>513</v>
      </c>
      <c r="G836" s="25" t="s">
        <v>572</v>
      </c>
      <c r="H836" s="46">
        <v>2332.0100000000002</v>
      </c>
      <c r="I836" s="62" t="s">
        <v>1576</v>
      </c>
      <c r="J836" s="26">
        <v>38720.050000000003</v>
      </c>
      <c r="K836" s="61">
        <f t="shared" si="12"/>
        <v>42660</v>
      </c>
    </row>
    <row r="837" spans="2:11" ht="15" customHeight="1">
      <c r="B837" s="42">
        <v>42567</v>
      </c>
      <c r="C837" s="50" t="s">
        <v>1436</v>
      </c>
      <c r="D837" s="25" t="s">
        <v>641</v>
      </c>
      <c r="E837" s="43"/>
      <c r="F837" s="25" t="s">
        <v>1579</v>
      </c>
      <c r="G837" s="25" t="s">
        <v>625</v>
      </c>
      <c r="H837" s="46">
        <v>2391.0100000000002</v>
      </c>
      <c r="I837" s="62" t="s">
        <v>1576</v>
      </c>
      <c r="J837" s="26">
        <v>109315.2</v>
      </c>
      <c r="K837" s="61">
        <f t="shared" si="12"/>
        <v>42657</v>
      </c>
    </row>
    <row r="838" spans="2:11" ht="15" customHeight="1">
      <c r="B838" s="42">
        <v>42566</v>
      </c>
      <c r="C838" s="50" t="s">
        <v>1310</v>
      </c>
      <c r="D838" s="25" t="s">
        <v>642</v>
      </c>
      <c r="E838" s="43"/>
      <c r="F838" s="25" t="s">
        <v>513</v>
      </c>
      <c r="G838" s="25" t="s">
        <v>572</v>
      </c>
      <c r="H838" s="46">
        <v>2332.0100000000002</v>
      </c>
      <c r="I838" s="62" t="s">
        <v>1576</v>
      </c>
      <c r="J838" s="26">
        <v>38720.050000000003</v>
      </c>
      <c r="K838" s="61">
        <f t="shared" si="12"/>
        <v>42656</v>
      </c>
    </row>
    <row r="839" spans="2:11" ht="15" customHeight="1">
      <c r="B839" s="42">
        <v>42566</v>
      </c>
      <c r="C839" s="50" t="s">
        <v>1358</v>
      </c>
      <c r="D839" s="25" t="s">
        <v>643</v>
      </c>
      <c r="E839" s="43"/>
      <c r="F839" s="25" t="s">
        <v>644</v>
      </c>
      <c r="G839" s="25" t="s">
        <v>645</v>
      </c>
      <c r="H839" s="46">
        <v>2391.0100000000002</v>
      </c>
      <c r="I839" s="62" t="s">
        <v>1576</v>
      </c>
      <c r="J839" s="26">
        <v>678500</v>
      </c>
      <c r="K839" s="61">
        <f t="shared" si="12"/>
        <v>42656</v>
      </c>
    </row>
    <row r="840" spans="2:11" ht="15" customHeight="1">
      <c r="B840" s="42">
        <v>42565</v>
      </c>
      <c r="C840" s="50" t="s">
        <v>1448</v>
      </c>
      <c r="D840" s="25" t="s">
        <v>646</v>
      </c>
      <c r="E840" s="43"/>
      <c r="F840" s="25" t="s">
        <v>647</v>
      </c>
      <c r="G840" s="25" t="s">
        <v>648</v>
      </c>
      <c r="H840" s="46">
        <v>2333.0100000000002</v>
      </c>
      <c r="I840" s="62" t="s">
        <v>1576</v>
      </c>
      <c r="J840" s="26">
        <v>250000</v>
      </c>
      <c r="K840" s="61">
        <f t="shared" si="12"/>
        <v>42655</v>
      </c>
    </row>
    <row r="841" spans="2:11" ht="15" customHeight="1">
      <c r="B841" s="42">
        <v>42564</v>
      </c>
      <c r="C841" s="50" t="s">
        <v>1425</v>
      </c>
      <c r="D841" s="25" t="s">
        <v>649</v>
      </c>
      <c r="E841" s="43"/>
      <c r="F841" s="25" t="s">
        <v>29</v>
      </c>
      <c r="G841" s="25" t="s">
        <v>150</v>
      </c>
      <c r="H841" s="46">
        <v>2285.0100000000002</v>
      </c>
      <c r="I841" s="62" t="s">
        <v>1576</v>
      </c>
      <c r="J841" s="26">
        <v>50268</v>
      </c>
      <c r="K841" s="61">
        <f t="shared" si="12"/>
        <v>42654</v>
      </c>
    </row>
    <row r="842" spans="2:11" ht="15" customHeight="1">
      <c r="B842" s="42">
        <v>42559</v>
      </c>
      <c r="C842" s="50" t="s">
        <v>1309</v>
      </c>
      <c r="D842" s="25" t="s">
        <v>650</v>
      </c>
      <c r="E842" s="43"/>
      <c r="F842" s="25" t="s">
        <v>651</v>
      </c>
      <c r="G842" s="25" t="s">
        <v>652</v>
      </c>
      <c r="H842" s="46" t="s">
        <v>350</v>
      </c>
      <c r="I842" s="62" t="s">
        <v>1576</v>
      </c>
      <c r="J842" s="26">
        <v>385000</v>
      </c>
      <c r="K842" s="61">
        <f t="shared" si="12"/>
        <v>42649</v>
      </c>
    </row>
    <row r="843" spans="2:11" ht="15" customHeight="1">
      <c r="B843" s="42">
        <v>42557</v>
      </c>
      <c r="C843" s="50" t="s">
        <v>1409</v>
      </c>
      <c r="D843" s="25" t="s">
        <v>653</v>
      </c>
      <c r="E843" s="43"/>
      <c r="F843" s="25" t="s">
        <v>654</v>
      </c>
      <c r="G843" s="25" t="s">
        <v>655</v>
      </c>
      <c r="H843" s="46">
        <v>2287.0100000000002</v>
      </c>
      <c r="I843" s="62" t="s">
        <v>1576</v>
      </c>
      <c r="J843" s="26">
        <v>192976.61</v>
      </c>
      <c r="K843" s="61">
        <f t="shared" si="12"/>
        <v>42647</v>
      </c>
    </row>
    <row r="844" spans="2:11" ht="15" customHeight="1">
      <c r="B844" s="42">
        <v>42556</v>
      </c>
      <c r="C844" s="50" t="s">
        <v>1435</v>
      </c>
      <c r="D844" s="25" t="s">
        <v>657</v>
      </c>
      <c r="E844" s="43"/>
      <c r="F844" s="25" t="s">
        <v>67</v>
      </c>
      <c r="G844" s="25" t="s">
        <v>68</v>
      </c>
      <c r="H844" s="46">
        <v>2217.0100000000002</v>
      </c>
      <c r="I844" s="62" t="s">
        <v>1576</v>
      </c>
      <c r="J844" s="26">
        <v>138635</v>
      </c>
      <c r="K844" s="61">
        <f t="shared" si="12"/>
        <v>42646</v>
      </c>
    </row>
    <row r="845" spans="2:11" ht="15" customHeight="1">
      <c r="B845" s="42">
        <v>42556</v>
      </c>
      <c r="C845" s="50" t="s">
        <v>1435</v>
      </c>
      <c r="D845" s="25" t="s">
        <v>658</v>
      </c>
      <c r="E845" s="43"/>
      <c r="F845" s="25" t="s">
        <v>67</v>
      </c>
      <c r="G845" s="25" t="s">
        <v>68</v>
      </c>
      <c r="H845" s="46">
        <v>2217.0100000000002</v>
      </c>
      <c r="I845" s="62" t="s">
        <v>1576</v>
      </c>
      <c r="J845" s="26">
        <v>13534</v>
      </c>
      <c r="K845" s="61">
        <f t="shared" si="12"/>
        <v>42646</v>
      </c>
    </row>
    <row r="846" spans="2:11" ht="15" customHeight="1">
      <c r="B846" s="42">
        <v>42556</v>
      </c>
      <c r="C846" s="50" t="s">
        <v>1435</v>
      </c>
      <c r="D846" s="25" t="s">
        <v>656</v>
      </c>
      <c r="E846" s="43"/>
      <c r="F846" s="25" t="s">
        <v>67</v>
      </c>
      <c r="G846" s="25" t="s">
        <v>68</v>
      </c>
      <c r="H846" s="46">
        <v>2392.0100000000002</v>
      </c>
      <c r="I846" s="62" t="s">
        <v>1576</v>
      </c>
      <c r="J846" s="26">
        <v>49176</v>
      </c>
      <c r="K846" s="61">
        <f t="shared" si="12"/>
        <v>42646</v>
      </c>
    </row>
    <row r="847" spans="2:11" ht="15" customHeight="1">
      <c r="B847" s="42">
        <v>42555</v>
      </c>
      <c r="C847" s="50" t="s">
        <v>1400</v>
      </c>
      <c r="D847" s="25" t="s">
        <v>660</v>
      </c>
      <c r="E847" s="43"/>
      <c r="F847" s="25" t="s">
        <v>583</v>
      </c>
      <c r="G847" s="25" t="s">
        <v>72</v>
      </c>
      <c r="H847" s="46">
        <v>2218.0100000000002</v>
      </c>
      <c r="I847" s="62" t="s">
        <v>1576</v>
      </c>
      <c r="J847" s="26">
        <v>7300</v>
      </c>
      <c r="K847" s="61">
        <f t="shared" ref="K847:K910" si="13">+B847+90</f>
        <v>42645</v>
      </c>
    </row>
    <row r="848" spans="2:11" ht="15" customHeight="1">
      <c r="B848" s="42">
        <v>42555</v>
      </c>
      <c r="C848" s="50" t="s">
        <v>1400</v>
      </c>
      <c r="D848" s="25" t="s">
        <v>659</v>
      </c>
      <c r="E848" s="43"/>
      <c r="F848" s="25" t="s">
        <v>583</v>
      </c>
      <c r="G848" s="25" t="s">
        <v>72</v>
      </c>
      <c r="H848" s="46">
        <v>2217.0100000000002</v>
      </c>
      <c r="I848" s="62" t="s">
        <v>1576</v>
      </c>
      <c r="J848" s="26">
        <v>13600</v>
      </c>
      <c r="K848" s="61">
        <f t="shared" si="13"/>
        <v>42645</v>
      </c>
    </row>
    <row r="849" spans="2:11" ht="15" customHeight="1">
      <c r="B849" s="42">
        <v>42552</v>
      </c>
      <c r="C849" s="50" t="s">
        <v>1335</v>
      </c>
      <c r="D849" s="25" t="s">
        <v>661</v>
      </c>
      <c r="E849" s="43"/>
      <c r="F849" s="25" t="s">
        <v>562</v>
      </c>
      <c r="G849" s="25" t="s">
        <v>107</v>
      </c>
      <c r="H849" s="46">
        <v>2218.0100000000002</v>
      </c>
      <c r="I849" s="62" t="s">
        <v>1576</v>
      </c>
      <c r="J849" s="26">
        <v>17660</v>
      </c>
      <c r="K849" s="61">
        <f t="shared" si="13"/>
        <v>42642</v>
      </c>
    </row>
    <row r="850" spans="2:11" ht="15" customHeight="1">
      <c r="B850" s="42">
        <v>42551</v>
      </c>
      <c r="C850" s="50" t="s">
        <v>1335</v>
      </c>
      <c r="D850" s="25" t="s">
        <v>662</v>
      </c>
      <c r="E850" s="43"/>
      <c r="F850" s="25" t="s">
        <v>562</v>
      </c>
      <c r="G850" s="25" t="s">
        <v>107</v>
      </c>
      <c r="H850" s="46">
        <v>2371.0100000000002</v>
      </c>
      <c r="I850" s="62" t="s">
        <v>1576</v>
      </c>
      <c r="J850" s="26">
        <v>17660</v>
      </c>
      <c r="K850" s="61">
        <f t="shared" si="13"/>
        <v>42641</v>
      </c>
    </row>
    <row r="851" spans="2:11" ht="15" customHeight="1">
      <c r="B851" s="42">
        <v>42551</v>
      </c>
      <c r="C851" s="50" t="s">
        <v>1335</v>
      </c>
      <c r="D851" s="25" t="s">
        <v>663</v>
      </c>
      <c r="E851" s="43"/>
      <c r="F851" s="25" t="s">
        <v>562</v>
      </c>
      <c r="G851" s="25" t="s">
        <v>107</v>
      </c>
      <c r="H851" s="46">
        <v>2371.0100000000002</v>
      </c>
      <c r="I851" s="62" t="s">
        <v>1576</v>
      </c>
      <c r="J851" s="26">
        <v>17660</v>
      </c>
      <c r="K851" s="61">
        <f t="shared" si="13"/>
        <v>42641</v>
      </c>
    </row>
    <row r="852" spans="2:11" ht="15" customHeight="1">
      <c r="B852" s="42">
        <v>42551</v>
      </c>
      <c r="C852" s="50" t="s">
        <v>1335</v>
      </c>
      <c r="D852" s="25" t="s">
        <v>664</v>
      </c>
      <c r="E852" s="43"/>
      <c r="F852" s="25" t="s">
        <v>562</v>
      </c>
      <c r="G852" s="25" t="s">
        <v>107</v>
      </c>
      <c r="H852" s="46">
        <v>2371.0100000000002</v>
      </c>
      <c r="I852" s="62" t="s">
        <v>1576</v>
      </c>
      <c r="J852" s="26">
        <v>17660</v>
      </c>
      <c r="K852" s="61">
        <f t="shared" si="13"/>
        <v>42641</v>
      </c>
    </row>
    <row r="853" spans="2:11" ht="15" customHeight="1">
      <c r="B853" s="42">
        <v>42551</v>
      </c>
      <c r="C853" s="50" t="s">
        <v>1335</v>
      </c>
      <c r="D853" s="25" t="s">
        <v>665</v>
      </c>
      <c r="E853" s="43"/>
      <c r="F853" s="25" t="s">
        <v>562</v>
      </c>
      <c r="G853" s="25" t="s">
        <v>107</v>
      </c>
      <c r="H853" s="46">
        <v>2371.0100000000002</v>
      </c>
      <c r="I853" s="62" t="s">
        <v>1576</v>
      </c>
      <c r="J853" s="26">
        <v>17660</v>
      </c>
      <c r="K853" s="61">
        <f t="shared" si="13"/>
        <v>42641</v>
      </c>
    </row>
    <row r="854" spans="2:11" ht="15" customHeight="1">
      <c r="B854" s="42">
        <v>42550</v>
      </c>
      <c r="C854" s="50" t="s">
        <v>1335</v>
      </c>
      <c r="D854" s="25" t="s">
        <v>666</v>
      </c>
      <c r="E854" s="43"/>
      <c r="F854" s="25" t="s">
        <v>562</v>
      </c>
      <c r="G854" s="25" t="s">
        <v>107</v>
      </c>
      <c r="H854" s="46">
        <v>2371.0100000000002</v>
      </c>
      <c r="I854" s="62" t="s">
        <v>1576</v>
      </c>
      <c r="J854" s="26">
        <v>17660</v>
      </c>
      <c r="K854" s="61">
        <f t="shared" si="13"/>
        <v>42640</v>
      </c>
    </row>
    <row r="855" spans="2:11" ht="15" customHeight="1">
      <c r="B855" s="42">
        <v>42549</v>
      </c>
      <c r="C855" s="50" t="s">
        <v>1462</v>
      </c>
      <c r="D855" s="25" t="s">
        <v>671</v>
      </c>
      <c r="E855" s="43"/>
      <c r="F855" s="25" t="s">
        <v>668</v>
      </c>
      <c r="G855" s="25" t="s">
        <v>54</v>
      </c>
      <c r="H855" s="46">
        <v>2311.0100000000002</v>
      </c>
      <c r="I855" s="62" t="s">
        <v>1576</v>
      </c>
      <c r="J855" s="26">
        <v>1649750</v>
      </c>
      <c r="K855" s="61">
        <f t="shared" si="13"/>
        <v>42639</v>
      </c>
    </row>
    <row r="856" spans="2:11" ht="15" customHeight="1">
      <c r="B856" s="42">
        <v>42549</v>
      </c>
      <c r="C856" s="50" t="s">
        <v>1462</v>
      </c>
      <c r="D856" s="25" t="s">
        <v>667</v>
      </c>
      <c r="E856" s="43"/>
      <c r="F856" s="25" t="s">
        <v>668</v>
      </c>
      <c r="G856" s="25" t="s">
        <v>54</v>
      </c>
      <c r="H856" s="46">
        <v>2311.0100000000002</v>
      </c>
      <c r="I856" s="62" t="s">
        <v>1576</v>
      </c>
      <c r="J856" s="26">
        <v>3535000</v>
      </c>
      <c r="K856" s="61">
        <f t="shared" si="13"/>
        <v>42639</v>
      </c>
    </row>
    <row r="857" spans="2:11" ht="15" customHeight="1">
      <c r="B857" s="42">
        <v>42549</v>
      </c>
      <c r="C857" s="50" t="s">
        <v>1462</v>
      </c>
      <c r="D857" s="25" t="s">
        <v>669</v>
      </c>
      <c r="E857" s="43"/>
      <c r="F857" s="25" t="s">
        <v>668</v>
      </c>
      <c r="G857" s="25" t="s">
        <v>54</v>
      </c>
      <c r="H857" s="46">
        <v>2311.0100000000002</v>
      </c>
      <c r="I857" s="62" t="s">
        <v>1576</v>
      </c>
      <c r="J857" s="26">
        <v>2777500</v>
      </c>
      <c r="K857" s="61">
        <f t="shared" si="13"/>
        <v>42639</v>
      </c>
    </row>
    <row r="858" spans="2:11" ht="15" customHeight="1">
      <c r="B858" s="42">
        <v>42549</v>
      </c>
      <c r="C858" s="50" t="s">
        <v>1462</v>
      </c>
      <c r="D858" s="25" t="s">
        <v>670</v>
      </c>
      <c r="E858" s="43"/>
      <c r="F858" s="25" t="s">
        <v>668</v>
      </c>
      <c r="G858" s="25" t="s">
        <v>54</v>
      </c>
      <c r="H858" s="46">
        <v>2311.0100000000002</v>
      </c>
      <c r="I858" s="62" t="s">
        <v>1576</v>
      </c>
      <c r="J858" s="26">
        <v>3509750</v>
      </c>
      <c r="K858" s="61">
        <f t="shared" si="13"/>
        <v>42639</v>
      </c>
    </row>
    <row r="859" spans="2:11" ht="15" customHeight="1">
      <c r="B859" s="42">
        <v>42549</v>
      </c>
      <c r="C859" s="50" t="s">
        <v>1480</v>
      </c>
      <c r="D859" s="25" t="s">
        <v>672</v>
      </c>
      <c r="E859" s="43"/>
      <c r="F859" s="25" t="s">
        <v>450</v>
      </c>
      <c r="G859" s="25" t="s">
        <v>150</v>
      </c>
      <c r="H859" s="46">
        <v>2311.0100000000002</v>
      </c>
      <c r="I859" s="62" t="s">
        <v>1576</v>
      </c>
      <c r="J859" s="26">
        <v>497042.63</v>
      </c>
      <c r="K859" s="61">
        <f t="shared" si="13"/>
        <v>42639</v>
      </c>
    </row>
    <row r="860" spans="2:11" ht="15" customHeight="1">
      <c r="B860" s="42">
        <v>42549</v>
      </c>
      <c r="C860" s="50" t="s">
        <v>1310</v>
      </c>
      <c r="D860" s="25" t="s">
        <v>673</v>
      </c>
      <c r="E860" s="43"/>
      <c r="F860" s="25" t="s">
        <v>513</v>
      </c>
      <c r="G860" s="25" t="s">
        <v>674</v>
      </c>
      <c r="H860" s="46">
        <v>2332.0100000000002</v>
      </c>
      <c r="I860" s="62" t="s">
        <v>1576</v>
      </c>
      <c r="J860" s="26">
        <v>56045.04</v>
      </c>
      <c r="K860" s="61">
        <f t="shared" si="13"/>
        <v>42639</v>
      </c>
    </row>
    <row r="861" spans="2:11" ht="15" customHeight="1">
      <c r="B861" s="42">
        <v>42542</v>
      </c>
      <c r="C861" s="50" t="s">
        <v>1437</v>
      </c>
      <c r="D861" s="25" t="s">
        <v>675</v>
      </c>
      <c r="E861" s="43"/>
      <c r="F861" s="25" t="s">
        <v>489</v>
      </c>
      <c r="G861" s="25" t="s">
        <v>676</v>
      </c>
      <c r="H861" s="46">
        <v>2391.0100000000002</v>
      </c>
      <c r="I861" s="62" t="s">
        <v>1576</v>
      </c>
      <c r="J861" s="26">
        <v>750480</v>
      </c>
      <c r="K861" s="61">
        <f t="shared" si="13"/>
        <v>42632</v>
      </c>
    </row>
    <row r="862" spans="2:11" ht="15" customHeight="1">
      <c r="B862" s="42">
        <v>42535</v>
      </c>
      <c r="C862" s="50" t="s">
        <v>1335</v>
      </c>
      <c r="D862" s="25" t="s">
        <v>677</v>
      </c>
      <c r="E862" s="43"/>
      <c r="F862" s="25" t="s">
        <v>562</v>
      </c>
      <c r="G862" s="25" t="s">
        <v>107</v>
      </c>
      <c r="H862" s="46" t="s">
        <v>474</v>
      </c>
      <c r="I862" s="62" t="s">
        <v>1576</v>
      </c>
      <c r="J862" s="26">
        <v>5889</v>
      </c>
      <c r="K862" s="61">
        <f t="shared" si="13"/>
        <v>42625</v>
      </c>
    </row>
    <row r="863" spans="2:11" ht="15" customHeight="1">
      <c r="B863" s="42">
        <v>42524</v>
      </c>
      <c r="C863" s="50" t="s">
        <v>1435</v>
      </c>
      <c r="D863" s="25" t="s">
        <v>679</v>
      </c>
      <c r="E863" s="43"/>
      <c r="F863" s="25" t="s">
        <v>67</v>
      </c>
      <c r="G863" s="25" t="s">
        <v>68</v>
      </c>
      <c r="H863" s="46">
        <v>2217.0100000000002</v>
      </c>
      <c r="I863" s="62" t="s">
        <v>1576</v>
      </c>
      <c r="J863" s="26">
        <v>140839</v>
      </c>
      <c r="K863" s="61">
        <f t="shared" si="13"/>
        <v>42614</v>
      </c>
    </row>
    <row r="864" spans="2:11" ht="15" customHeight="1">
      <c r="B864" s="42">
        <v>42524</v>
      </c>
      <c r="C864" s="50" t="s">
        <v>1435</v>
      </c>
      <c r="D864" s="25" t="s">
        <v>680</v>
      </c>
      <c r="E864" s="43"/>
      <c r="F864" s="25" t="s">
        <v>67</v>
      </c>
      <c r="G864" s="25" t="s">
        <v>68</v>
      </c>
      <c r="H864" s="46">
        <v>2217.0100000000002</v>
      </c>
      <c r="I864" s="62" t="s">
        <v>1576</v>
      </c>
      <c r="J864" s="26">
        <v>13364</v>
      </c>
      <c r="K864" s="61">
        <f t="shared" si="13"/>
        <v>42614</v>
      </c>
    </row>
    <row r="865" spans="2:11" ht="15" customHeight="1">
      <c r="B865" s="42">
        <v>42524</v>
      </c>
      <c r="C865" s="50" t="s">
        <v>1435</v>
      </c>
      <c r="D865" s="25" t="s">
        <v>678</v>
      </c>
      <c r="E865" s="43"/>
      <c r="F865" s="25" t="s">
        <v>67</v>
      </c>
      <c r="G865" s="25" t="s">
        <v>68</v>
      </c>
      <c r="H865" s="46">
        <v>2371.0100000000002</v>
      </c>
      <c r="I865" s="62" t="s">
        <v>1576</v>
      </c>
      <c r="J865" s="26">
        <v>44189</v>
      </c>
      <c r="K865" s="61">
        <f t="shared" si="13"/>
        <v>42614</v>
      </c>
    </row>
    <row r="866" spans="2:11" ht="15" customHeight="1">
      <c r="B866" s="42">
        <v>42523</v>
      </c>
      <c r="C866" s="50" t="s">
        <v>1437</v>
      </c>
      <c r="D866" s="25" t="s">
        <v>681</v>
      </c>
      <c r="E866" s="43"/>
      <c r="F866" s="25" t="s">
        <v>489</v>
      </c>
      <c r="G866" s="25" t="s">
        <v>592</v>
      </c>
      <c r="H866" s="46">
        <v>2217.0100000000002</v>
      </c>
      <c r="I866" s="62" t="s">
        <v>1576</v>
      </c>
      <c r="J866" s="26">
        <v>211220</v>
      </c>
      <c r="K866" s="61">
        <f t="shared" si="13"/>
        <v>42613</v>
      </c>
    </row>
    <row r="867" spans="2:11" ht="15" customHeight="1">
      <c r="B867" s="42">
        <v>42522</v>
      </c>
      <c r="C867" s="50" t="s">
        <v>1400</v>
      </c>
      <c r="D867" s="25" t="s">
        <v>683</v>
      </c>
      <c r="E867" s="43"/>
      <c r="F867" s="25" t="s">
        <v>583</v>
      </c>
      <c r="G867" s="25" t="s">
        <v>72</v>
      </c>
      <c r="H867" s="46">
        <v>2218.0100000000002</v>
      </c>
      <c r="I867" s="62" t="s">
        <v>1576</v>
      </c>
      <c r="J867" s="26">
        <v>7300</v>
      </c>
      <c r="K867" s="61">
        <f t="shared" si="13"/>
        <v>42612</v>
      </c>
    </row>
    <row r="868" spans="2:11" ht="15" customHeight="1">
      <c r="B868" s="42">
        <v>42522</v>
      </c>
      <c r="C868" s="50" t="s">
        <v>1400</v>
      </c>
      <c r="D868" s="25" t="s">
        <v>682</v>
      </c>
      <c r="E868" s="43"/>
      <c r="F868" s="25" t="s">
        <v>583</v>
      </c>
      <c r="G868" s="25" t="s">
        <v>72</v>
      </c>
      <c r="H868" s="46" t="s">
        <v>474</v>
      </c>
      <c r="I868" s="62" t="s">
        <v>1576</v>
      </c>
      <c r="J868" s="26">
        <v>13600</v>
      </c>
      <c r="K868" s="61">
        <f t="shared" si="13"/>
        <v>42612</v>
      </c>
    </row>
    <row r="869" spans="2:11" ht="15" customHeight="1">
      <c r="B869" s="42">
        <v>42522</v>
      </c>
      <c r="C869" s="50" t="s">
        <v>1437</v>
      </c>
      <c r="D869" s="25" t="s">
        <v>491</v>
      </c>
      <c r="E869" s="43"/>
      <c r="F869" s="25" t="s">
        <v>489</v>
      </c>
      <c r="G869" s="25" t="s">
        <v>150</v>
      </c>
      <c r="H869" s="46">
        <v>2218.0100000000002</v>
      </c>
      <c r="I869" s="62" t="s">
        <v>1576</v>
      </c>
      <c r="J869" s="26">
        <v>685580</v>
      </c>
      <c r="K869" s="61">
        <f t="shared" si="13"/>
        <v>42612</v>
      </c>
    </row>
    <row r="870" spans="2:11" ht="15" customHeight="1">
      <c r="B870" s="42">
        <v>42515</v>
      </c>
      <c r="C870" s="50" t="s">
        <v>1431</v>
      </c>
      <c r="D870" s="25" t="s">
        <v>684</v>
      </c>
      <c r="E870" s="43"/>
      <c r="F870" s="25" t="s">
        <v>685</v>
      </c>
      <c r="G870" s="25" t="s">
        <v>54</v>
      </c>
      <c r="H870" s="46">
        <v>2311.0100000000002</v>
      </c>
      <c r="I870" s="62" t="s">
        <v>1576</v>
      </c>
      <c r="J870" s="26">
        <v>3696000</v>
      </c>
      <c r="K870" s="61">
        <f t="shared" si="13"/>
        <v>42605</v>
      </c>
    </row>
    <row r="871" spans="2:11" ht="15" customHeight="1">
      <c r="B871" s="42">
        <v>42509</v>
      </c>
      <c r="C871" s="50" t="s">
        <v>1437</v>
      </c>
      <c r="D871" s="25" t="s">
        <v>549</v>
      </c>
      <c r="E871" s="43"/>
      <c r="F871" s="25" t="s">
        <v>489</v>
      </c>
      <c r="G871" s="25" t="s">
        <v>150</v>
      </c>
      <c r="H871" s="46">
        <v>2311.0100000000002</v>
      </c>
      <c r="I871" s="62" t="s">
        <v>1576</v>
      </c>
      <c r="J871" s="26">
        <v>2627837.81</v>
      </c>
      <c r="K871" s="61">
        <f t="shared" si="13"/>
        <v>42599</v>
      </c>
    </row>
    <row r="872" spans="2:11" ht="15" customHeight="1">
      <c r="B872" s="42">
        <v>42508</v>
      </c>
      <c r="C872" s="50">
        <v>101582512</v>
      </c>
      <c r="D872" s="25" t="s">
        <v>686</v>
      </c>
      <c r="E872" s="43"/>
      <c r="F872" s="25" t="s">
        <v>29</v>
      </c>
      <c r="G872" s="25" t="s">
        <v>595</v>
      </c>
      <c r="H872" s="46" t="s">
        <v>474</v>
      </c>
      <c r="I872" s="62" t="s">
        <v>1576</v>
      </c>
      <c r="J872" s="26">
        <v>1416000</v>
      </c>
      <c r="K872" s="61">
        <f t="shared" si="13"/>
        <v>42598</v>
      </c>
    </row>
    <row r="873" spans="2:11" ht="15" customHeight="1">
      <c r="B873" s="42">
        <v>42508</v>
      </c>
      <c r="C873" s="50" t="s">
        <v>1437</v>
      </c>
      <c r="D873" s="25" t="s">
        <v>687</v>
      </c>
      <c r="E873" s="43"/>
      <c r="F873" s="25" t="s">
        <v>489</v>
      </c>
      <c r="G873" s="25" t="s">
        <v>150</v>
      </c>
      <c r="H873" s="46">
        <v>2355.0100000000002</v>
      </c>
      <c r="I873" s="62" t="s">
        <v>1576</v>
      </c>
      <c r="J873" s="26">
        <v>1352988</v>
      </c>
      <c r="K873" s="61">
        <f t="shared" si="13"/>
        <v>42598</v>
      </c>
    </row>
    <row r="874" spans="2:11" ht="15" customHeight="1">
      <c r="B874" s="42">
        <v>42507</v>
      </c>
      <c r="C874" s="50" t="s">
        <v>1335</v>
      </c>
      <c r="D874" s="25" t="s">
        <v>688</v>
      </c>
      <c r="E874" s="43"/>
      <c r="F874" s="25" t="s">
        <v>562</v>
      </c>
      <c r="G874" s="25" t="s">
        <v>107</v>
      </c>
      <c r="H874" s="46" t="s">
        <v>474</v>
      </c>
      <c r="I874" s="62" t="s">
        <v>1576</v>
      </c>
      <c r="J874" s="26">
        <v>5847.6</v>
      </c>
      <c r="K874" s="61">
        <f t="shared" si="13"/>
        <v>42597</v>
      </c>
    </row>
    <row r="875" spans="2:11" ht="15" customHeight="1">
      <c r="B875" s="42">
        <v>42496</v>
      </c>
      <c r="C875" s="50" t="s">
        <v>1435</v>
      </c>
      <c r="D875" s="25" t="s">
        <v>690</v>
      </c>
      <c r="E875" s="43"/>
      <c r="F875" s="25" t="s">
        <v>67</v>
      </c>
      <c r="G875" s="25" t="s">
        <v>68</v>
      </c>
      <c r="H875" s="46">
        <v>2217.0100000000002</v>
      </c>
      <c r="I875" s="62" t="s">
        <v>1576</v>
      </c>
      <c r="J875" s="26">
        <v>127851</v>
      </c>
      <c r="K875" s="61">
        <f t="shared" si="13"/>
        <v>42586</v>
      </c>
    </row>
    <row r="876" spans="2:11">
      <c r="B876" s="42">
        <v>42496</v>
      </c>
      <c r="C876" s="50" t="s">
        <v>1435</v>
      </c>
      <c r="D876" s="25" t="s">
        <v>691</v>
      </c>
      <c r="E876" s="43"/>
      <c r="F876" s="25" t="s">
        <v>67</v>
      </c>
      <c r="G876" s="25" t="s">
        <v>68</v>
      </c>
      <c r="H876" s="46">
        <v>2217.0100000000002</v>
      </c>
      <c r="I876" s="62" t="s">
        <v>1576</v>
      </c>
      <c r="J876" s="26">
        <v>13810</v>
      </c>
      <c r="K876" s="61">
        <f t="shared" si="13"/>
        <v>42586</v>
      </c>
    </row>
    <row r="877" spans="2:11">
      <c r="B877" s="42">
        <v>42496</v>
      </c>
      <c r="C877" s="50" t="s">
        <v>1435</v>
      </c>
      <c r="D877" s="25" t="s">
        <v>689</v>
      </c>
      <c r="E877" s="43"/>
      <c r="F877" s="25" t="s">
        <v>67</v>
      </c>
      <c r="G877" s="25" t="s">
        <v>68</v>
      </c>
      <c r="H877" s="46">
        <v>2371.0100000000002</v>
      </c>
      <c r="I877" s="62" t="s">
        <v>1576</v>
      </c>
      <c r="J877" s="26">
        <v>48182</v>
      </c>
      <c r="K877" s="61">
        <f t="shared" si="13"/>
        <v>42586</v>
      </c>
    </row>
    <row r="878" spans="2:11">
      <c r="B878" s="42">
        <v>42495</v>
      </c>
      <c r="C878" s="50" t="s">
        <v>1326</v>
      </c>
      <c r="D878" s="25" t="s">
        <v>692</v>
      </c>
      <c r="E878" s="43"/>
      <c r="F878" s="25" t="s">
        <v>693</v>
      </c>
      <c r="G878" s="25" t="s">
        <v>54</v>
      </c>
      <c r="H878" s="46">
        <v>2311.0100000000002</v>
      </c>
      <c r="I878" s="62" t="s">
        <v>1576</v>
      </c>
      <c r="J878" s="26">
        <v>463846</v>
      </c>
      <c r="K878" s="61">
        <f t="shared" si="13"/>
        <v>42585</v>
      </c>
    </row>
    <row r="879" spans="2:11">
      <c r="B879" s="42">
        <v>42493</v>
      </c>
      <c r="C879" s="50" t="s">
        <v>1400</v>
      </c>
      <c r="D879" s="25" t="s">
        <v>695</v>
      </c>
      <c r="E879" s="43"/>
      <c r="F879" s="25" t="s">
        <v>583</v>
      </c>
      <c r="G879" s="25" t="s">
        <v>72</v>
      </c>
      <c r="H879" s="46">
        <v>2218.0100000000002</v>
      </c>
      <c r="I879" s="62" t="s">
        <v>1576</v>
      </c>
      <c r="J879" s="26">
        <v>7300</v>
      </c>
      <c r="K879" s="61">
        <f t="shared" si="13"/>
        <v>42583</v>
      </c>
    </row>
    <row r="880" spans="2:11">
      <c r="B880" s="42">
        <v>42493</v>
      </c>
      <c r="C880" s="50" t="s">
        <v>1400</v>
      </c>
      <c r="D880" s="25" t="s">
        <v>694</v>
      </c>
      <c r="E880" s="43"/>
      <c r="F880" s="25" t="s">
        <v>583</v>
      </c>
      <c r="G880" s="25" t="s">
        <v>72</v>
      </c>
      <c r="H880" s="46">
        <v>2311.0100000000002</v>
      </c>
      <c r="I880" s="62" t="s">
        <v>1576</v>
      </c>
      <c r="J880" s="26">
        <v>13600</v>
      </c>
      <c r="K880" s="61">
        <f t="shared" si="13"/>
        <v>42583</v>
      </c>
    </row>
    <row r="881" spans="2:11">
      <c r="B881" s="42">
        <v>42489</v>
      </c>
      <c r="C881" s="50" t="s">
        <v>1437</v>
      </c>
      <c r="D881" s="25" t="s">
        <v>696</v>
      </c>
      <c r="E881" s="43"/>
      <c r="F881" s="25" t="s">
        <v>489</v>
      </c>
      <c r="G881" s="25" t="s">
        <v>150</v>
      </c>
      <c r="H881" s="46">
        <v>2218.0100000000002</v>
      </c>
      <c r="I881" s="62" t="s">
        <v>1576</v>
      </c>
      <c r="J881" s="26">
        <v>1459048.37</v>
      </c>
      <c r="K881" s="61">
        <f t="shared" si="13"/>
        <v>42579</v>
      </c>
    </row>
    <row r="882" spans="2:11">
      <c r="B882" s="42">
        <v>42488</v>
      </c>
      <c r="C882" s="50" t="s">
        <v>1443</v>
      </c>
      <c r="D882" s="25" t="s">
        <v>697</v>
      </c>
      <c r="E882" s="43"/>
      <c r="F882" s="25" t="s">
        <v>698</v>
      </c>
      <c r="G882" s="25" t="s">
        <v>699</v>
      </c>
      <c r="H882" s="46">
        <v>2332.0100000000002</v>
      </c>
      <c r="I882" s="62" t="s">
        <v>1576</v>
      </c>
      <c r="J882" s="26">
        <v>204000.11</v>
      </c>
      <c r="K882" s="61">
        <f t="shared" si="13"/>
        <v>42578</v>
      </c>
    </row>
    <row r="883" spans="2:11">
      <c r="B883" s="42">
        <v>42482</v>
      </c>
      <c r="C883" s="50">
        <v>101582512</v>
      </c>
      <c r="D883" s="25" t="s">
        <v>700</v>
      </c>
      <c r="E883" s="43"/>
      <c r="F883" s="25" t="s">
        <v>29</v>
      </c>
      <c r="G883" s="25" t="s">
        <v>595</v>
      </c>
      <c r="H883" s="46">
        <v>2285.0300000000002</v>
      </c>
      <c r="I883" s="62" t="s">
        <v>1576</v>
      </c>
      <c r="J883" s="26">
        <v>284096.8</v>
      </c>
      <c r="K883" s="61">
        <f t="shared" si="13"/>
        <v>42572</v>
      </c>
    </row>
    <row r="884" spans="2:11">
      <c r="B884" s="42">
        <v>42482</v>
      </c>
      <c r="C884" s="50" t="s">
        <v>1326</v>
      </c>
      <c r="D884" s="25" t="s">
        <v>701</v>
      </c>
      <c r="E884" s="43"/>
      <c r="F884" s="25" t="s">
        <v>693</v>
      </c>
      <c r="G884" s="25" t="s">
        <v>54</v>
      </c>
      <c r="H884" s="46">
        <v>2311.0100000000002</v>
      </c>
      <c r="I884" s="62" t="s">
        <v>1576</v>
      </c>
      <c r="J884" s="26">
        <v>7800</v>
      </c>
      <c r="K884" s="61">
        <f t="shared" si="13"/>
        <v>42572</v>
      </c>
    </row>
    <row r="885" spans="2:11">
      <c r="B885" s="42">
        <v>42474</v>
      </c>
      <c r="C885" s="50" t="s">
        <v>1480</v>
      </c>
      <c r="D885" s="25" t="s">
        <v>702</v>
      </c>
      <c r="E885" s="43"/>
      <c r="F885" s="25" t="s">
        <v>450</v>
      </c>
      <c r="G885" s="25" t="s">
        <v>703</v>
      </c>
      <c r="H885" s="46">
        <v>2311.0100000000002</v>
      </c>
      <c r="I885" s="62" t="s">
        <v>1576</v>
      </c>
      <c r="J885" s="26">
        <v>464339.91</v>
      </c>
      <c r="K885" s="61">
        <f t="shared" si="13"/>
        <v>42564</v>
      </c>
    </row>
    <row r="886" spans="2:11">
      <c r="B886" s="42">
        <v>42471</v>
      </c>
      <c r="C886" s="50" t="s">
        <v>1310</v>
      </c>
      <c r="D886" s="25" t="s">
        <v>704</v>
      </c>
      <c r="E886" s="43"/>
      <c r="F886" s="25" t="s">
        <v>513</v>
      </c>
      <c r="G886" s="25" t="s">
        <v>572</v>
      </c>
      <c r="H886" s="46" t="s">
        <v>350</v>
      </c>
      <c r="I886" s="62" t="s">
        <v>1576</v>
      </c>
      <c r="J886" s="26">
        <v>35885.1</v>
      </c>
      <c r="K886" s="61">
        <f t="shared" si="13"/>
        <v>42561</v>
      </c>
    </row>
    <row r="887" spans="2:11">
      <c r="B887" s="42">
        <v>42469</v>
      </c>
      <c r="C887" s="50" t="s">
        <v>1326</v>
      </c>
      <c r="D887" s="25" t="s">
        <v>619</v>
      </c>
      <c r="E887" s="43"/>
      <c r="F887" s="25" t="s">
        <v>693</v>
      </c>
      <c r="G887" s="25" t="s">
        <v>54</v>
      </c>
      <c r="H887" s="46">
        <v>2311.0100000000002</v>
      </c>
      <c r="I887" s="62" t="s">
        <v>1576</v>
      </c>
      <c r="J887" s="26">
        <v>7800</v>
      </c>
      <c r="K887" s="61">
        <f t="shared" si="13"/>
        <v>42559</v>
      </c>
    </row>
    <row r="888" spans="2:11">
      <c r="B888" s="42">
        <v>42468</v>
      </c>
      <c r="C888" s="50" t="s">
        <v>1425</v>
      </c>
      <c r="D888" s="25" t="s">
        <v>705</v>
      </c>
      <c r="E888" s="43"/>
      <c r="F888" s="25" t="s">
        <v>29</v>
      </c>
      <c r="G888" s="25" t="s">
        <v>706</v>
      </c>
      <c r="H888" s="46">
        <v>2311.0100000000002</v>
      </c>
      <c r="I888" s="62" t="s">
        <v>1576</v>
      </c>
      <c r="J888" s="26">
        <v>242018</v>
      </c>
      <c r="K888" s="61">
        <f t="shared" si="13"/>
        <v>42558</v>
      </c>
    </row>
    <row r="889" spans="2:11">
      <c r="B889" s="42">
        <v>42468</v>
      </c>
      <c r="C889" s="50" t="s">
        <v>1437</v>
      </c>
      <c r="D889" s="25" t="s">
        <v>707</v>
      </c>
      <c r="E889" s="43"/>
      <c r="F889" s="25" t="s">
        <v>489</v>
      </c>
      <c r="G889" s="25" t="s">
        <v>150</v>
      </c>
      <c r="H889" s="46" t="s">
        <v>350</v>
      </c>
      <c r="I889" s="62" t="s">
        <v>1576</v>
      </c>
      <c r="J889" s="26">
        <v>879572</v>
      </c>
      <c r="K889" s="61">
        <f t="shared" si="13"/>
        <v>42558</v>
      </c>
    </row>
    <row r="890" spans="2:11">
      <c r="B890" s="42">
        <v>42466</v>
      </c>
      <c r="C890" s="50" t="s">
        <v>1435</v>
      </c>
      <c r="D890" s="25" t="s">
        <v>708</v>
      </c>
      <c r="E890" s="43"/>
      <c r="F890" s="25" t="s">
        <v>67</v>
      </c>
      <c r="G890" s="25" t="s">
        <v>68</v>
      </c>
      <c r="H890" s="46">
        <v>2332.0100000000002</v>
      </c>
      <c r="I890" s="62" t="s">
        <v>1576</v>
      </c>
      <c r="J890" s="26">
        <v>18438</v>
      </c>
      <c r="K890" s="61">
        <f t="shared" si="13"/>
        <v>42556</v>
      </c>
    </row>
    <row r="891" spans="2:11">
      <c r="B891" s="42">
        <v>42465</v>
      </c>
      <c r="C891" s="50" t="s">
        <v>1435</v>
      </c>
      <c r="D891" s="25" t="s">
        <v>709</v>
      </c>
      <c r="E891" s="43"/>
      <c r="F891" s="25" t="s">
        <v>67</v>
      </c>
      <c r="G891" s="25" t="s">
        <v>68</v>
      </c>
      <c r="H891" s="46">
        <v>2217.0100000000002</v>
      </c>
      <c r="I891" s="62" t="s">
        <v>1576</v>
      </c>
      <c r="J891" s="26">
        <v>78634</v>
      </c>
      <c r="K891" s="61">
        <f t="shared" si="13"/>
        <v>42555</v>
      </c>
    </row>
    <row r="892" spans="2:11">
      <c r="B892" s="42">
        <v>42465</v>
      </c>
      <c r="C892" s="50" t="s">
        <v>1435</v>
      </c>
      <c r="D892" s="25" t="s">
        <v>710</v>
      </c>
      <c r="E892" s="43"/>
      <c r="F892" s="25" t="s">
        <v>67</v>
      </c>
      <c r="G892" s="25" t="s">
        <v>68</v>
      </c>
      <c r="H892" s="46">
        <v>2217.0100000000002</v>
      </c>
      <c r="I892" s="62" t="s">
        <v>1576</v>
      </c>
      <c r="J892" s="26">
        <v>8606</v>
      </c>
      <c r="K892" s="61">
        <f t="shared" si="13"/>
        <v>42555</v>
      </c>
    </row>
    <row r="893" spans="2:11">
      <c r="B893" s="42">
        <v>42464</v>
      </c>
      <c r="C893" s="50" t="s">
        <v>1335</v>
      </c>
      <c r="D893" s="25" t="s">
        <v>711</v>
      </c>
      <c r="E893" s="43"/>
      <c r="F893" s="25" t="s">
        <v>562</v>
      </c>
      <c r="G893" s="25" t="s">
        <v>107</v>
      </c>
      <c r="H893" s="46">
        <v>2217.0100000000002</v>
      </c>
      <c r="I893" s="62" t="s">
        <v>1576</v>
      </c>
      <c r="J893" s="26">
        <v>21482.959999999999</v>
      </c>
      <c r="K893" s="61">
        <f t="shared" si="13"/>
        <v>42554</v>
      </c>
    </row>
    <row r="894" spans="2:11">
      <c r="B894" s="42">
        <v>42464</v>
      </c>
      <c r="C894" s="50" t="s">
        <v>1374</v>
      </c>
      <c r="D894" s="25" t="s">
        <v>712</v>
      </c>
      <c r="E894" s="43"/>
      <c r="F894" s="25" t="s">
        <v>713</v>
      </c>
      <c r="G894" s="25" t="s">
        <v>714</v>
      </c>
      <c r="H894" s="46">
        <v>2371.0100000000002</v>
      </c>
      <c r="I894" s="62" t="s">
        <v>1576</v>
      </c>
      <c r="J894" s="26">
        <v>679349.6</v>
      </c>
      <c r="K894" s="61">
        <f t="shared" si="13"/>
        <v>42554</v>
      </c>
    </row>
    <row r="895" spans="2:11">
      <c r="B895" s="42">
        <v>42461</v>
      </c>
      <c r="C895" s="50" t="s">
        <v>1400</v>
      </c>
      <c r="D895" s="25" t="s">
        <v>717</v>
      </c>
      <c r="E895" s="43"/>
      <c r="F895" s="25" t="s">
        <v>583</v>
      </c>
      <c r="G895" s="25" t="s">
        <v>72</v>
      </c>
      <c r="H895" s="46">
        <v>2218.0100000000002</v>
      </c>
      <c r="I895" s="62" t="s">
        <v>1576</v>
      </c>
      <c r="J895" s="26">
        <v>7300</v>
      </c>
      <c r="K895" s="61">
        <f t="shared" si="13"/>
        <v>42551</v>
      </c>
    </row>
    <row r="896" spans="2:11">
      <c r="B896" s="42">
        <v>42461</v>
      </c>
      <c r="C896" s="50" t="s">
        <v>1400</v>
      </c>
      <c r="D896" s="25" t="s">
        <v>715</v>
      </c>
      <c r="E896" s="43"/>
      <c r="F896" s="25" t="s">
        <v>583</v>
      </c>
      <c r="G896" s="25" t="s">
        <v>72</v>
      </c>
      <c r="H896" s="46" t="s">
        <v>716</v>
      </c>
      <c r="I896" s="62" t="s">
        <v>1576</v>
      </c>
      <c r="J896" s="26">
        <v>13600</v>
      </c>
      <c r="K896" s="61">
        <f t="shared" si="13"/>
        <v>42551</v>
      </c>
    </row>
    <row r="897" spans="2:11">
      <c r="B897" s="42">
        <v>42459</v>
      </c>
      <c r="C897" s="50" t="s">
        <v>1443</v>
      </c>
      <c r="D897" s="25" t="s">
        <v>718</v>
      </c>
      <c r="E897" s="43"/>
      <c r="F897" s="25" t="s">
        <v>698</v>
      </c>
      <c r="G897" s="25" t="s">
        <v>699</v>
      </c>
      <c r="H897" s="46">
        <v>2218.0100000000002</v>
      </c>
      <c r="I897" s="62" t="s">
        <v>1576</v>
      </c>
      <c r="J897" s="26">
        <v>564000</v>
      </c>
      <c r="K897" s="61">
        <f t="shared" si="13"/>
        <v>42549</v>
      </c>
    </row>
    <row r="898" spans="2:11">
      <c r="B898" s="42">
        <v>42458</v>
      </c>
      <c r="C898" s="50" t="s">
        <v>1448</v>
      </c>
      <c r="D898" s="25" t="s">
        <v>719</v>
      </c>
      <c r="E898" s="43"/>
      <c r="F898" s="25" t="s">
        <v>647</v>
      </c>
      <c r="G898" s="25" t="s">
        <v>648</v>
      </c>
      <c r="H898" s="46">
        <v>2285.0300000000002</v>
      </c>
      <c r="I898" s="62" t="s">
        <v>1576</v>
      </c>
      <c r="J898" s="26">
        <v>250000</v>
      </c>
      <c r="K898" s="61">
        <f t="shared" si="13"/>
        <v>42548</v>
      </c>
    </row>
    <row r="899" spans="2:11">
      <c r="B899" s="42">
        <v>42457</v>
      </c>
      <c r="C899" s="50" t="s">
        <v>1425</v>
      </c>
      <c r="D899" s="25" t="s">
        <v>720</v>
      </c>
      <c r="E899" s="43"/>
      <c r="F899" s="25" t="s">
        <v>29</v>
      </c>
      <c r="G899" s="25" t="s">
        <v>676</v>
      </c>
      <c r="H899" s="46">
        <v>2285.0100000000002</v>
      </c>
      <c r="I899" s="62" t="s">
        <v>1576</v>
      </c>
      <c r="J899" s="26">
        <v>333704</v>
      </c>
      <c r="K899" s="61">
        <f t="shared" si="13"/>
        <v>42547</v>
      </c>
    </row>
    <row r="900" spans="2:11">
      <c r="B900" s="42">
        <v>42447</v>
      </c>
      <c r="C900" s="50" t="s">
        <v>1458</v>
      </c>
      <c r="D900" s="25" t="s">
        <v>559</v>
      </c>
      <c r="E900" s="43"/>
      <c r="F900" s="25" t="s">
        <v>721</v>
      </c>
      <c r="G900" s="25" t="s">
        <v>722</v>
      </c>
      <c r="H900" s="46" t="s">
        <v>492</v>
      </c>
      <c r="I900" s="62" t="s">
        <v>1576</v>
      </c>
      <c r="J900" s="26">
        <v>500</v>
      </c>
      <c r="K900" s="61">
        <f t="shared" si="13"/>
        <v>42537</v>
      </c>
    </row>
    <row r="901" spans="2:11">
      <c r="B901" s="42">
        <v>42433</v>
      </c>
      <c r="C901" s="50" t="s">
        <v>1480</v>
      </c>
      <c r="D901" s="25" t="s">
        <v>723</v>
      </c>
      <c r="E901" s="43"/>
      <c r="F901" s="25" t="s">
        <v>450</v>
      </c>
      <c r="G901" s="25" t="s">
        <v>150</v>
      </c>
      <c r="H901" s="46" t="s">
        <v>724</v>
      </c>
      <c r="I901" s="62" t="s">
        <v>1576</v>
      </c>
      <c r="J901" s="26">
        <v>1436501.12</v>
      </c>
      <c r="K901" s="61">
        <f t="shared" si="13"/>
        <v>42523</v>
      </c>
    </row>
    <row r="902" spans="2:11">
      <c r="B902" s="42">
        <v>42431</v>
      </c>
      <c r="C902" s="50" t="s">
        <v>1373</v>
      </c>
      <c r="D902" s="25" t="s">
        <v>725</v>
      </c>
      <c r="E902" s="43"/>
      <c r="F902" s="25" t="s">
        <v>471</v>
      </c>
      <c r="G902" s="25" t="s">
        <v>307</v>
      </c>
      <c r="H902" s="46">
        <v>2332.0100000000002</v>
      </c>
      <c r="I902" s="62" t="s">
        <v>1576</v>
      </c>
      <c r="J902" s="26">
        <v>209312.18</v>
      </c>
      <c r="K902" s="61">
        <f t="shared" si="13"/>
        <v>42521</v>
      </c>
    </row>
    <row r="903" spans="2:11">
      <c r="B903" s="42">
        <v>42430</v>
      </c>
      <c r="C903" s="50" t="s">
        <v>1400</v>
      </c>
      <c r="D903" s="25" t="s">
        <v>728</v>
      </c>
      <c r="E903" s="43"/>
      <c r="F903" s="25" t="s">
        <v>583</v>
      </c>
      <c r="G903" s="25" t="s">
        <v>72</v>
      </c>
      <c r="H903" s="46">
        <v>2218.0100000000002</v>
      </c>
      <c r="I903" s="62" t="s">
        <v>1576</v>
      </c>
      <c r="J903" s="26">
        <v>7300</v>
      </c>
      <c r="K903" s="61">
        <f t="shared" si="13"/>
        <v>42520</v>
      </c>
    </row>
    <row r="904" spans="2:11">
      <c r="B904" s="42">
        <v>42430</v>
      </c>
      <c r="C904" s="50" t="s">
        <v>1400</v>
      </c>
      <c r="D904" s="25" t="s">
        <v>726</v>
      </c>
      <c r="E904" s="43"/>
      <c r="F904" s="25" t="s">
        <v>583</v>
      </c>
      <c r="G904" s="25" t="s">
        <v>72</v>
      </c>
      <c r="H904" s="46" t="s">
        <v>727</v>
      </c>
      <c r="I904" s="62" t="s">
        <v>1576</v>
      </c>
      <c r="J904" s="26">
        <v>13600</v>
      </c>
      <c r="K904" s="61">
        <f t="shared" si="13"/>
        <v>42520</v>
      </c>
    </row>
    <row r="905" spans="2:11">
      <c r="B905" s="42">
        <v>42430</v>
      </c>
      <c r="C905" s="50" t="s">
        <v>1433</v>
      </c>
      <c r="D905" s="25" t="s">
        <v>729</v>
      </c>
      <c r="E905" s="43"/>
      <c r="F905" s="25" t="s">
        <v>630</v>
      </c>
      <c r="G905" s="25" t="s">
        <v>618</v>
      </c>
      <c r="H905" s="46">
        <v>2218.0100000000002</v>
      </c>
      <c r="I905" s="62" t="s">
        <v>1576</v>
      </c>
      <c r="J905" s="26">
        <v>1584800</v>
      </c>
      <c r="K905" s="61">
        <f t="shared" si="13"/>
        <v>42520</v>
      </c>
    </row>
    <row r="906" spans="2:11">
      <c r="B906" s="42">
        <v>42429</v>
      </c>
      <c r="C906" s="50" t="s">
        <v>1443</v>
      </c>
      <c r="D906" s="25" t="s">
        <v>730</v>
      </c>
      <c r="E906" s="43"/>
      <c r="F906" s="25" t="s">
        <v>698</v>
      </c>
      <c r="G906" s="25" t="s">
        <v>699</v>
      </c>
      <c r="H906" s="46">
        <v>2641.01</v>
      </c>
      <c r="I906" s="62" t="s">
        <v>1576</v>
      </c>
      <c r="J906" s="26">
        <v>564000</v>
      </c>
      <c r="K906" s="61">
        <f t="shared" si="13"/>
        <v>42519</v>
      </c>
    </row>
    <row r="907" spans="2:11">
      <c r="B907" s="42">
        <v>42429</v>
      </c>
      <c r="C907" s="50" t="s">
        <v>1448</v>
      </c>
      <c r="D907" s="25" t="s">
        <v>731</v>
      </c>
      <c r="E907" s="43"/>
      <c r="F907" s="25" t="s">
        <v>647</v>
      </c>
      <c r="G907" s="25" t="s">
        <v>648</v>
      </c>
      <c r="H907" s="46">
        <v>2285.0300000000002</v>
      </c>
      <c r="I907" s="62" t="s">
        <v>1576</v>
      </c>
      <c r="J907" s="26">
        <v>20713.099999999991</v>
      </c>
      <c r="K907" s="61">
        <f t="shared" si="13"/>
        <v>42519</v>
      </c>
    </row>
    <row r="908" spans="2:11">
      <c r="B908" s="42">
        <v>42416</v>
      </c>
      <c r="C908" s="50" t="s">
        <v>1448</v>
      </c>
      <c r="D908" s="25" t="s">
        <v>732</v>
      </c>
      <c r="E908" s="43"/>
      <c r="F908" s="25" t="s">
        <v>647</v>
      </c>
      <c r="G908" s="25" t="s">
        <v>648</v>
      </c>
      <c r="H908" s="46">
        <v>2285.0100000000002</v>
      </c>
      <c r="I908" s="62" t="s">
        <v>1576</v>
      </c>
      <c r="J908" s="26">
        <v>594720</v>
      </c>
      <c r="K908" s="61">
        <f t="shared" si="13"/>
        <v>42506</v>
      </c>
    </row>
    <row r="909" spans="2:11">
      <c r="B909" s="42">
        <v>42416</v>
      </c>
      <c r="C909" s="50" t="s">
        <v>1448</v>
      </c>
      <c r="D909" s="25" t="s">
        <v>733</v>
      </c>
      <c r="E909" s="43"/>
      <c r="F909" s="25" t="s">
        <v>647</v>
      </c>
      <c r="G909" s="25" t="s">
        <v>648</v>
      </c>
      <c r="H909" s="46">
        <v>2285.0100000000002</v>
      </c>
      <c r="I909" s="62" t="s">
        <v>1576</v>
      </c>
      <c r="J909" s="26">
        <v>1420248</v>
      </c>
      <c r="K909" s="61">
        <f t="shared" si="13"/>
        <v>42506</v>
      </c>
    </row>
    <row r="910" spans="2:11">
      <c r="B910" s="42">
        <v>42412</v>
      </c>
      <c r="C910" s="50" t="s">
        <v>1397</v>
      </c>
      <c r="D910" s="25" t="s">
        <v>734</v>
      </c>
      <c r="E910" s="43"/>
      <c r="F910" s="25" t="s">
        <v>1270</v>
      </c>
      <c r="G910" s="25" t="s">
        <v>72</v>
      </c>
      <c r="H910" s="46">
        <v>2285.0100000000002</v>
      </c>
      <c r="I910" s="62" t="s">
        <v>1576</v>
      </c>
      <c r="J910" s="26">
        <v>2000</v>
      </c>
      <c r="K910" s="61">
        <f t="shared" si="13"/>
        <v>42502</v>
      </c>
    </row>
    <row r="911" spans="2:11">
      <c r="B911" s="42">
        <v>42402</v>
      </c>
      <c r="C911" s="50" t="s">
        <v>1400</v>
      </c>
      <c r="D911" s="25">
        <v>988117</v>
      </c>
      <c r="E911" s="43"/>
      <c r="F911" s="25" t="s">
        <v>583</v>
      </c>
      <c r="G911" s="25" t="s">
        <v>72</v>
      </c>
      <c r="H911" s="46">
        <v>2218.0100000000002</v>
      </c>
      <c r="I911" s="62" t="s">
        <v>1576</v>
      </c>
      <c r="J911" s="26">
        <v>7300</v>
      </c>
      <c r="K911" s="61">
        <f t="shared" ref="K911:K974" si="14">+B911+90</f>
        <v>42492</v>
      </c>
    </row>
    <row r="912" spans="2:11">
      <c r="B912" s="42">
        <v>42402</v>
      </c>
      <c r="C912" s="50" t="s">
        <v>1400</v>
      </c>
      <c r="D912" s="25">
        <v>988121</v>
      </c>
      <c r="E912" s="43"/>
      <c r="F912" s="25" t="s">
        <v>583</v>
      </c>
      <c r="G912" s="25" t="s">
        <v>72</v>
      </c>
      <c r="H912" s="46">
        <v>2218.0100000000002</v>
      </c>
      <c r="I912" s="62" t="s">
        <v>1576</v>
      </c>
      <c r="J912" s="26">
        <v>13600</v>
      </c>
      <c r="K912" s="61">
        <f t="shared" si="14"/>
        <v>42492</v>
      </c>
    </row>
    <row r="913" spans="2:11">
      <c r="B913" s="42">
        <v>42398</v>
      </c>
      <c r="C913" s="50" t="s">
        <v>1443</v>
      </c>
      <c r="D913" s="25" t="s">
        <v>488</v>
      </c>
      <c r="E913" s="43"/>
      <c r="F913" s="25" t="s">
        <v>698</v>
      </c>
      <c r="G913" s="25" t="s">
        <v>699</v>
      </c>
      <c r="H913" s="46">
        <v>2218.0100000000002</v>
      </c>
      <c r="I913" s="62" t="s">
        <v>1576</v>
      </c>
      <c r="J913" s="26">
        <v>564000</v>
      </c>
      <c r="K913" s="61">
        <f t="shared" si="14"/>
        <v>42488</v>
      </c>
    </row>
    <row r="914" spans="2:11">
      <c r="B914" s="42">
        <v>42377</v>
      </c>
      <c r="C914" s="50" t="s">
        <v>1435</v>
      </c>
      <c r="D914" s="25" t="s">
        <v>736</v>
      </c>
      <c r="E914" s="43"/>
      <c r="F914" s="25" t="s">
        <v>67</v>
      </c>
      <c r="G914" s="25" t="s">
        <v>68</v>
      </c>
      <c r="H914" s="46">
        <v>2217.0100000000002</v>
      </c>
      <c r="I914" s="62" t="s">
        <v>1576</v>
      </c>
      <c r="J914" s="26">
        <v>141385</v>
      </c>
      <c r="K914" s="61">
        <f t="shared" si="14"/>
        <v>42467</v>
      </c>
    </row>
    <row r="915" spans="2:11">
      <c r="B915" s="42">
        <v>42377</v>
      </c>
      <c r="C915" s="50" t="s">
        <v>1435</v>
      </c>
      <c r="D915" s="25" t="s">
        <v>737</v>
      </c>
      <c r="E915" s="43"/>
      <c r="F915" s="25" t="s">
        <v>67</v>
      </c>
      <c r="G915" s="25" t="s">
        <v>68</v>
      </c>
      <c r="H915" s="46">
        <v>2217.0100000000002</v>
      </c>
      <c r="I915" s="62" t="s">
        <v>1576</v>
      </c>
      <c r="J915" s="26">
        <v>11890</v>
      </c>
      <c r="K915" s="61">
        <f t="shared" si="14"/>
        <v>42467</v>
      </c>
    </row>
    <row r="916" spans="2:11">
      <c r="B916" s="42">
        <v>42377</v>
      </c>
      <c r="C916" s="50" t="s">
        <v>1435</v>
      </c>
      <c r="D916" s="25" t="s">
        <v>735</v>
      </c>
      <c r="E916" s="43"/>
      <c r="F916" s="25" t="s">
        <v>67</v>
      </c>
      <c r="G916" s="25" t="s">
        <v>68</v>
      </c>
      <c r="H916" s="46">
        <v>2285.0300000000002</v>
      </c>
      <c r="I916" s="62" t="s">
        <v>1576</v>
      </c>
      <c r="J916" s="26">
        <v>52721</v>
      </c>
      <c r="K916" s="61">
        <f t="shared" si="14"/>
        <v>42467</v>
      </c>
    </row>
    <row r="917" spans="2:11">
      <c r="B917" s="42">
        <v>42374</v>
      </c>
      <c r="C917" s="50" t="s">
        <v>1400</v>
      </c>
      <c r="D917" s="25">
        <v>978197</v>
      </c>
      <c r="E917" s="43"/>
      <c r="F917" s="25" t="s">
        <v>583</v>
      </c>
      <c r="G917" s="25" t="s">
        <v>72</v>
      </c>
      <c r="H917" s="46">
        <v>2218.0100000000002</v>
      </c>
      <c r="I917" s="62" t="s">
        <v>1576</v>
      </c>
      <c r="J917" s="26">
        <v>7300</v>
      </c>
      <c r="K917" s="61">
        <f t="shared" si="14"/>
        <v>42464</v>
      </c>
    </row>
    <row r="918" spans="2:11">
      <c r="B918" s="42">
        <v>42374</v>
      </c>
      <c r="C918" s="50" t="s">
        <v>1400</v>
      </c>
      <c r="D918" s="25">
        <v>978199</v>
      </c>
      <c r="E918" s="43"/>
      <c r="F918" s="25" t="s">
        <v>583</v>
      </c>
      <c r="G918" s="25" t="s">
        <v>72</v>
      </c>
      <c r="H918" s="46">
        <v>2217.0100000000002</v>
      </c>
      <c r="I918" s="62" t="s">
        <v>1576</v>
      </c>
      <c r="J918" s="26">
        <v>13600</v>
      </c>
      <c r="K918" s="61">
        <f t="shared" si="14"/>
        <v>42464</v>
      </c>
    </row>
    <row r="919" spans="2:11">
      <c r="B919" s="42">
        <v>42369</v>
      </c>
      <c r="C919" s="50" t="s">
        <v>1425</v>
      </c>
      <c r="D919" s="25" t="s">
        <v>634</v>
      </c>
      <c r="E919" s="43"/>
      <c r="F919" s="25" t="s">
        <v>29</v>
      </c>
      <c r="G919" s="25" t="s">
        <v>738</v>
      </c>
      <c r="H919" s="46">
        <v>2218.0100000000002</v>
      </c>
      <c r="I919" s="62" t="s">
        <v>1576</v>
      </c>
      <c r="J919" s="26">
        <v>2698751.6700000004</v>
      </c>
      <c r="K919" s="61">
        <f t="shared" si="14"/>
        <v>42459</v>
      </c>
    </row>
    <row r="920" spans="2:11">
      <c r="B920" s="42">
        <v>42368</v>
      </c>
      <c r="C920" s="50" t="s">
        <v>1358</v>
      </c>
      <c r="D920" s="25" t="s">
        <v>739</v>
      </c>
      <c r="E920" s="43"/>
      <c r="F920" s="25" t="s">
        <v>644</v>
      </c>
      <c r="G920" s="25" t="s">
        <v>740</v>
      </c>
      <c r="H920" s="46" t="s">
        <v>492</v>
      </c>
      <c r="I920" s="62" t="s">
        <v>1576</v>
      </c>
      <c r="J920" s="26">
        <v>398191</v>
      </c>
      <c r="K920" s="61">
        <f t="shared" si="14"/>
        <v>42458</v>
      </c>
    </row>
    <row r="921" spans="2:11">
      <c r="B921" s="42">
        <v>42353</v>
      </c>
      <c r="C921" s="50" t="s">
        <v>1358</v>
      </c>
      <c r="D921" s="25" t="s">
        <v>741</v>
      </c>
      <c r="E921" s="43"/>
      <c r="F921" s="25" t="s">
        <v>644</v>
      </c>
      <c r="G921" s="25" t="s">
        <v>740</v>
      </c>
      <c r="H921" s="46">
        <v>2333.0100000000002</v>
      </c>
      <c r="I921" s="62" t="s">
        <v>1576</v>
      </c>
      <c r="J921" s="26">
        <v>49043.97</v>
      </c>
      <c r="K921" s="61">
        <f t="shared" si="14"/>
        <v>42443</v>
      </c>
    </row>
    <row r="922" spans="2:11">
      <c r="B922" s="42">
        <v>42351</v>
      </c>
      <c r="C922" s="50" t="s">
        <v>1485</v>
      </c>
      <c r="D922" s="25" t="s">
        <v>742</v>
      </c>
      <c r="E922" s="43"/>
      <c r="F922" s="25" t="s">
        <v>635</v>
      </c>
      <c r="G922" s="25" t="s">
        <v>54</v>
      </c>
      <c r="H922" s="46">
        <v>2311.0100000000002</v>
      </c>
      <c r="I922" s="62" t="s">
        <v>1576</v>
      </c>
      <c r="J922" s="26">
        <v>22998.799999999999</v>
      </c>
      <c r="K922" s="61">
        <f t="shared" si="14"/>
        <v>42441</v>
      </c>
    </row>
    <row r="923" spans="2:11">
      <c r="B923" s="42">
        <v>42342</v>
      </c>
      <c r="C923" s="50" t="s">
        <v>1435</v>
      </c>
      <c r="D923" s="25" t="s">
        <v>744</v>
      </c>
      <c r="E923" s="43"/>
      <c r="F923" s="25" t="s">
        <v>67</v>
      </c>
      <c r="G923" s="25" t="s">
        <v>68</v>
      </c>
      <c r="H923" s="46">
        <v>2217.0100000000002</v>
      </c>
      <c r="I923" s="62" t="s">
        <v>1576</v>
      </c>
      <c r="J923" s="26">
        <v>145505</v>
      </c>
      <c r="K923" s="61">
        <f t="shared" si="14"/>
        <v>42432</v>
      </c>
    </row>
    <row r="924" spans="2:11">
      <c r="B924" s="42">
        <v>42342</v>
      </c>
      <c r="C924" s="50" t="s">
        <v>1435</v>
      </c>
      <c r="D924" s="25" t="s">
        <v>745</v>
      </c>
      <c r="E924" s="43"/>
      <c r="F924" s="25" t="s">
        <v>67</v>
      </c>
      <c r="G924" s="25" t="s">
        <v>68</v>
      </c>
      <c r="H924" s="46">
        <v>2217.0100000000002</v>
      </c>
      <c r="I924" s="62" t="s">
        <v>1576</v>
      </c>
      <c r="J924" s="26">
        <v>14646</v>
      </c>
      <c r="K924" s="61">
        <f t="shared" si="14"/>
        <v>42432</v>
      </c>
    </row>
    <row r="925" spans="2:11">
      <c r="B925" s="42">
        <v>42342</v>
      </c>
      <c r="C925" s="50" t="s">
        <v>1435</v>
      </c>
      <c r="D925" s="25" t="s">
        <v>743</v>
      </c>
      <c r="E925" s="43"/>
      <c r="F925" s="25" t="s">
        <v>67</v>
      </c>
      <c r="G925" s="25" t="s">
        <v>68</v>
      </c>
      <c r="H925" s="46">
        <v>2311.0100000000002</v>
      </c>
      <c r="I925" s="62" t="s">
        <v>1576</v>
      </c>
      <c r="J925" s="26">
        <v>47471</v>
      </c>
      <c r="K925" s="61">
        <f t="shared" si="14"/>
        <v>42432</v>
      </c>
    </row>
    <row r="926" spans="2:11">
      <c r="B926" s="42">
        <v>42340</v>
      </c>
      <c r="C926" s="50" t="s">
        <v>1400</v>
      </c>
      <c r="D926" s="25">
        <v>967931</v>
      </c>
      <c r="E926" s="43"/>
      <c r="F926" s="25" t="s">
        <v>583</v>
      </c>
      <c r="G926" s="25" t="s">
        <v>72</v>
      </c>
      <c r="H926" s="46">
        <v>2218.0100000000002</v>
      </c>
      <c r="I926" s="62" t="s">
        <v>1576</v>
      </c>
      <c r="J926" s="26">
        <v>7300</v>
      </c>
      <c r="K926" s="61">
        <f t="shared" si="14"/>
        <v>42430</v>
      </c>
    </row>
    <row r="927" spans="2:11">
      <c r="B927" s="42">
        <v>42340</v>
      </c>
      <c r="C927" s="50" t="s">
        <v>1400</v>
      </c>
      <c r="D927" s="25">
        <v>967933</v>
      </c>
      <c r="E927" s="43"/>
      <c r="F927" s="25" t="s">
        <v>583</v>
      </c>
      <c r="G927" s="25" t="s">
        <v>72</v>
      </c>
      <c r="H927" s="46">
        <v>2217.0100000000002</v>
      </c>
      <c r="I927" s="62" t="s">
        <v>1576</v>
      </c>
      <c r="J927" s="26">
        <v>13600</v>
      </c>
      <c r="K927" s="61">
        <f t="shared" si="14"/>
        <v>42430</v>
      </c>
    </row>
    <row r="928" spans="2:11">
      <c r="B928" s="42">
        <v>42328</v>
      </c>
      <c r="C928" s="50" t="s">
        <v>1490</v>
      </c>
      <c r="D928" s="25" t="s">
        <v>746</v>
      </c>
      <c r="E928" s="43"/>
      <c r="F928" s="25" t="s">
        <v>747</v>
      </c>
      <c r="G928" s="25" t="s">
        <v>54</v>
      </c>
      <c r="H928" s="46">
        <v>2311.0100000000002</v>
      </c>
      <c r="I928" s="62" t="s">
        <v>1576</v>
      </c>
      <c r="J928" s="26">
        <v>82389.98</v>
      </c>
      <c r="K928" s="61">
        <f t="shared" si="14"/>
        <v>42418</v>
      </c>
    </row>
    <row r="929" spans="2:11">
      <c r="B929" s="42">
        <v>42313</v>
      </c>
      <c r="C929" s="50" t="s">
        <v>1435</v>
      </c>
      <c r="D929" s="25" t="s">
        <v>749</v>
      </c>
      <c r="E929" s="43"/>
      <c r="F929" s="25" t="s">
        <v>67</v>
      </c>
      <c r="G929" s="25" t="s">
        <v>68</v>
      </c>
      <c r="H929" s="46">
        <v>2217.0100000000002</v>
      </c>
      <c r="I929" s="62" t="s">
        <v>1576</v>
      </c>
      <c r="J929" s="26">
        <v>137901</v>
      </c>
      <c r="K929" s="61">
        <f t="shared" si="14"/>
        <v>42403</v>
      </c>
    </row>
    <row r="930" spans="2:11">
      <c r="B930" s="42">
        <v>42313</v>
      </c>
      <c r="C930" s="50" t="s">
        <v>1435</v>
      </c>
      <c r="D930" s="25" t="s">
        <v>750</v>
      </c>
      <c r="E930" s="43"/>
      <c r="F930" s="25" t="s">
        <v>67</v>
      </c>
      <c r="G930" s="25" t="s">
        <v>68</v>
      </c>
      <c r="H930" s="46">
        <v>2217.0100000000002</v>
      </c>
      <c r="I930" s="62" t="s">
        <v>1576</v>
      </c>
      <c r="J930" s="26">
        <v>11607</v>
      </c>
      <c r="K930" s="61">
        <f t="shared" si="14"/>
        <v>42403</v>
      </c>
    </row>
    <row r="931" spans="2:11">
      <c r="B931" s="42">
        <v>42313</v>
      </c>
      <c r="C931" s="50" t="s">
        <v>1435</v>
      </c>
      <c r="D931" s="25" t="s">
        <v>748</v>
      </c>
      <c r="E931" s="43"/>
      <c r="F931" s="25" t="s">
        <v>67</v>
      </c>
      <c r="G931" s="25" t="s">
        <v>68</v>
      </c>
      <c r="H931" s="46">
        <v>2311.0100000000002</v>
      </c>
      <c r="I931" s="62" t="s">
        <v>1576</v>
      </c>
      <c r="J931" s="26">
        <v>56392</v>
      </c>
      <c r="K931" s="61">
        <f t="shared" si="14"/>
        <v>42403</v>
      </c>
    </row>
    <row r="932" spans="2:11">
      <c r="B932" s="42">
        <v>42311</v>
      </c>
      <c r="C932" s="50" t="s">
        <v>1400</v>
      </c>
      <c r="D932" s="25">
        <v>958959</v>
      </c>
      <c r="E932" s="43"/>
      <c r="F932" s="25" t="s">
        <v>583</v>
      </c>
      <c r="G932" s="25" t="s">
        <v>72</v>
      </c>
      <c r="H932" s="46">
        <v>2218.0100000000002</v>
      </c>
      <c r="I932" s="62" t="s">
        <v>1576</v>
      </c>
      <c r="J932" s="26">
        <v>7300</v>
      </c>
      <c r="K932" s="61">
        <f t="shared" si="14"/>
        <v>42401</v>
      </c>
    </row>
    <row r="933" spans="2:11">
      <c r="B933" s="42">
        <v>42311</v>
      </c>
      <c r="C933" s="50" t="s">
        <v>1400</v>
      </c>
      <c r="D933" s="25">
        <v>958963</v>
      </c>
      <c r="E933" s="43"/>
      <c r="F933" s="25" t="s">
        <v>583</v>
      </c>
      <c r="G933" s="25" t="s">
        <v>72</v>
      </c>
      <c r="H933" s="46">
        <v>2217.0100000000002</v>
      </c>
      <c r="I933" s="62" t="s">
        <v>1576</v>
      </c>
      <c r="J933" s="26">
        <v>13600</v>
      </c>
      <c r="K933" s="61">
        <f t="shared" si="14"/>
        <v>42401</v>
      </c>
    </row>
    <row r="934" spans="2:11">
      <c r="B934" s="42">
        <v>42305</v>
      </c>
      <c r="C934" s="50" t="s">
        <v>1339</v>
      </c>
      <c r="D934" s="25" t="s">
        <v>751</v>
      </c>
      <c r="E934" s="43"/>
      <c r="F934" s="25" t="s">
        <v>752</v>
      </c>
      <c r="G934" s="25" t="s">
        <v>753</v>
      </c>
      <c r="H934" s="46">
        <v>2218.0100000000002</v>
      </c>
      <c r="I934" s="62" t="s">
        <v>1576</v>
      </c>
      <c r="J934" s="26">
        <v>21625</v>
      </c>
      <c r="K934" s="61">
        <f t="shared" si="14"/>
        <v>42395</v>
      </c>
    </row>
    <row r="935" spans="2:11">
      <c r="B935" s="42">
        <v>42305</v>
      </c>
      <c r="C935" s="50" t="s">
        <v>1339</v>
      </c>
      <c r="D935" s="25" t="s">
        <v>754</v>
      </c>
      <c r="E935" s="43"/>
      <c r="F935" s="25" t="s">
        <v>752</v>
      </c>
      <c r="G935" s="25" t="s">
        <v>753</v>
      </c>
      <c r="H935" s="46">
        <v>2221.0100000000002</v>
      </c>
      <c r="I935" s="62" t="s">
        <v>1576</v>
      </c>
      <c r="J935" s="26">
        <v>21625</v>
      </c>
      <c r="K935" s="61">
        <f t="shared" si="14"/>
        <v>42395</v>
      </c>
    </row>
    <row r="936" spans="2:11">
      <c r="B936" s="42">
        <v>42304</v>
      </c>
      <c r="C936" s="50" t="s">
        <v>1339</v>
      </c>
      <c r="D936" s="25" t="s">
        <v>755</v>
      </c>
      <c r="E936" s="43"/>
      <c r="F936" s="25" t="s">
        <v>752</v>
      </c>
      <c r="G936" s="25" t="s">
        <v>753</v>
      </c>
      <c r="H936" s="46">
        <v>2221.0100000000002</v>
      </c>
      <c r="I936" s="62" t="s">
        <v>1576</v>
      </c>
      <c r="J936" s="26">
        <v>21625</v>
      </c>
      <c r="K936" s="61">
        <f t="shared" si="14"/>
        <v>42394</v>
      </c>
    </row>
    <row r="937" spans="2:11">
      <c r="B937" s="42">
        <v>42304</v>
      </c>
      <c r="C937" s="50" t="s">
        <v>1339</v>
      </c>
      <c r="D937" s="25" t="s">
        <v>756</v>
      </c>
      <c r="E937" s="43"/>
      <c r="F937" s="25" t="s">
        <v>752</v>
      </c>
      <c r="G937" s="25" t="s">
        <v>753</v>
      </c>
      <c r="H937" s="46">
        <v>2221.0100000000002</v>
      </c>
      <c r="I937" s="62" t="s">
        <v>1576</v>
      </c>
      <c r="J937" s="26">
        <v>21625</v>
      </c>
      <c r="K937" s="61">
        <f t="shared" si="14"/>
        <v>42394</v>
      </c>
    </row>
    <row r="938" spans="2:11">
      <c r="B938" s="42">
        <v>42299</v>
      </c>
      <c r="C938" s="50" t="s">
        <v>1490</v>
      </c>
      <c r="D938" s="25" t="s">
        <v>757</v>
      </c>
      <c r="E938" s="43"/>
      <c r="F938" s="25" t="s">
        <v>747</v>
      </c>
      <c r="G938" s="25" t="s">
        <v>54</v>
      </c>
      <c r="H938" s="46">
        <v>2311.0100000000002</v>
      </c>
      <c r="I938" s="62" t="s">
        <v>1576</v>
      </c>
      <c r="J938" s="26">
        <v>1537.2</v>
      </c>
      <c r="K938" s="61">
        <f t="shared" si="14"/>
        <v>42389</v>
      </c>
    </row>
    <row r="939" spans="2:11">
      <c r="B939" s="42">
        <v>42292</v>
      </c>
      <c r="C939" s="50" t="s">
        <v>1400</v>
      </c>
      <c r="D939" s="25">
        <v>58772</v>
      </c>
      <c r="E939" s="43"/>
      <c r="F939" s="25" t="s">
        <v>583</v>
      </c>
      <c r="G939" s="25" t="s">
        <v>72</v>
      </c>
      <c r="H939" s="46">
        <v>2311.0100000000002</v>
      </c>
      <c r="I939" s="62" t="s">
        <v>1576</v>
      </c>
      <c r="J939" s="26">
        <v>13600</v>
      </c>
      <c r="K939" s="61">
        <f t="shared" si="14"/>
        <v>42382</v>
      </c>
    </row>
    <row r="940" spans="2:11">
      <c r="B940" s="42">
        <v>42292</v>
      </c>
      <c r="C940" s="50" t="s">
        <v>1400</v>
      </c>
      <c r="D940" s="25">
        <v>58773</v>
      </c>
      <c r="E940" s="43"/>
      <c r="F940" s="25" t="s">
        <v>583</v>
      </c>
      <c r="G940" s="25" t="s">
        <v>72</v>
      </c>
      <c r="H940" s="46">
        <v>2218.0100000000002</v>
      </c>
      <c r="I940" s="62" t="s">
        <v>1576</v>
      </c>
      <c r="J940" s="26">
        <v>13600</v>
      </c>
      <c r="K940" s="61">
        <f t="shared" si="14"/>
        <v>42382</v>
      </c>
    </row>
    <row r="941" spans="2:11">
      <c r="B941" s="42">
        <v>42292</v>
      </c>
      <c r="C941" s="50" t="s">
        <v>1400</v>
      </c>
      <c r="D941" s="25">
        <v>58774</v>
      </c>
      <c r="E941" s="43"/>
      <c r="F941" s="25" t="s">
        <v>583</v>
      </c>
      <c r="G941" s="25" t="s">
        <v>72</v>
      </c>
      <c r="H941" s="46">
        <v>2218.0100000000002</v>
      </c>
      <c r="I941" s="62" t="s">
        <v>1576</v>
      </c>
      <c r="J941" s="26">
        <v>13600</v>
      </c>
      <c r="K941" s="61">
        <f t="shared" si="14"/>
        <v>42382</v>
      </c>
    </row>
    <row r="942" spans="2:11">
      <c r="B942" s="42">
        <v>42292</v>
      </c>
      <c r="C942" s="50" t="s">
        <v>1400</v>
      </c>
      <c r="D942" s="25">
        <v>58775</v>
      </c>
      <c r="E942" s="43"/>
      <c r="F942" s="25" t="s">
        <v>583</v>
      </c>
      <c r="G942" s="25" t="s">
        <v>72</v>
      </c>
      <c r="H942" s="46">
        <v>2218.0100000000002</v>
      </c>
      <c r="I942" s="62" t="s">
        <v>1576</v>
      </c>
      <c r="J942" s="26">
        <v>13600</v>
      </c>
      <c r="K942" s="61">
        <f t="shared" si="14"/>
        <v>42382</v>
      </c>
    </row>
    <row r="943" spans="2:11">
      <c r="B943" s="42">
        <v>42292</v>
      </c>
      <c r="C943" s="50" t="s">
        <v>1400</v>
      </c>
      <c r="D943" s="25">
        <v>58776</v>
      </c>
      <c r="E943" s="43"/>
      <c r="F943" s="25" t="s">
        <v>583</v>
      </c>
      <c r="G943" s="25" t="s">
        <v>72</v>
      </c>
      <c r="H943" s="46">
        <v>2218.0100000000002</v>
      </c>
      <c r="I943" s="62" t="s">
        <v>1576</v>
      </c>
      <c r="J943" s="26">
        <v>13600</v>
      </c>
      <c r="K943" s="61">
        <f t="shared" si="14"/>
        <v>42382</v>
      </c>
    </row>
    <row r="944" spans="2:11">
      <c r="B944" s="42">
        <v>42292</v>
      </c>
      <c r="C944" s="50" t="s">
        <v>1400</v>
      </c>
      <c r="D944" s="25">
        <v>58777</v>
      </c>
      <c r="E944" s="43"/>
      <c r="F944" s="25" t="s">
        <v>583</v>
      </c>
      <c r="G944" s="25" t="s">
        <v>72</v>
      </c>
      <c r="H944" s="46">
        <v>2218.0100000000002</v>
      </c>
      <c r="I944" s="62" t="s">
        <v>1576</v>
      </c>
      <c r="J944" s="26">
        <v>13600</v>
      </c>
      <c r="K944" s="61">
        <f t="shared" si="14"/>
        <v>42382</v>
      </c>
    </row>
    <row r="945" spans="2:11">
      <c r="B945" s="42">
        <v>42292</v>
      </c>
      <c r="C945" s="50" t="s">
        <v>1400</v>
      </c>
      <c r="D945" s="25">
        <v>58778</v>
      </c>
      <c r="E945" s="43"/>
      <c r="F945" s="25" t="s">
        <v>583</v>
      </c>
      <c r="G945" s="25" t="s">
        <v>72</v>
      </c>
      <c r="H945" s="46">
        <v>2218.0100000000002</v>
      </c>
      <c r="I945" s="62" t="s">
        <v>1576</v>
      </c>
      <c r="J945" s="26">
        <v>13600</v>
      </c>
      <c r="K945" s="61">
        <f t="shared" si="14"/>
        <v>42382</v>
      </c>
    </row>
    <row r="946" spans="2:11">
      <c r="B946" s="42">
        <v>42292</v>
      </c>
      <c r="C946" s="50" t="s">
        <v>1400</v>
      </c>
      <c r="D946" s="25">
        <v>58781</v>
      </c>
      <c r="E946" s="43"/>
      <c r="F946" s="25" t="s">
        <v>583</v>
      </c>
      <c r="G946" s="25" t="s">
        <v>72</v>
      </c>
      <c r="H946" s="46">
        <v>2218.0100000000002</v>
      </c>
      <c r="I946" s="62" t="s">
        <v>1576</v>
      </c>
      <c r="J946" s="26">
        <v>7300</v>
      </c>
      <c r="K946" s="61">
        <f t="shared" si="14"/>
        <v>42382</v>
      </c>
    </row>
    <row r="947" spans="2:11">
      <c r="B947" s="42">
        <v>42292</v>
      </c>
      <c r="C947" s="50" t="s">
        <v>1400</v>
      </c>
      <c r="D947" s="25">
        <v>58782</v>
      </c>
      <c r="E947" s="43"/>
      <c r="F947" s="25" t="s">
        <v>583</v>
      </c>
      <c r="G947" s="25" t="s">
        <v>72</v>
      </c>
      <c r="H947" s="46">
        <v>2218.0100000000002</v>
      </c>
      <c r="I947" s="62" t="s">
        <v>1576</v>
      </c>
      <c r="J947" s="26">
        <v>7300</v>
      </c>
      <c r="K947" s="61">
        <f t="shared" si="14"/>
        <v>42382</v>
      </c>
    </row>
    <row r="948" spans="2:11">
      <c r="B948" s="42">
        <v>42292</v>
      </c>
      <c r="C948" s="50" t="s">
        <v>1400</v>
      </c>
      <c r="D948" s="25">
        <v>58783</v>
      </c>
      <c r="E948" s="43"/>
      <c r="F948" s="25" t="s">
        <v>583</v>
      </c>
      <c r="G948" s="25" t="s">
        <v>72</v>
      </c>
      <c r="H948" s="46">
        <v>2218.0100000000002</v>
      </c>
      <c r="I948" s="62" t="s">
        <v>1576</v>
      </c>
      <c r="J948" s="26">
        <v>7300</v>
      </c>
      <c r="K948" s="61">
        <f t="shared" si="14"/>
        <v>42382</v>
      </c>
    </row>
    <row r="949" spans="2:11">
      <c r="B949" s="42">
        <v>42292</v>
      </c>
      <c r="C949" s="50" t="s">
        <v>1400</v>
      </c>
      <c r="D949" s="25">
        <v>58784</v>
      </c>
      <c r="E949" s="43"/>
      <c r="F949" s="25" t="s">
        <v>583</v>
      </c>
      <c r="G949" s="25" t="s">
        <v>72</v>
      </c>
      <c r="H949" s="46">
        <v>2218.0100000000002</v>
      </c>
      <c r="I949" s="62" t="s">
        <v>1576</v>
      </c>
      <c r="J949" s="26">
        <v>7300</v>
      </c>
      <c r="K949" s="61">
        <f t="shared" si="14"/>
        <v>42382</v>
      </c>
    </row>
    <row r="950" spans="2:11">
      <c r="B950" s="42">
        <v>42292</v>
      </c>
      <c r="C950" s="50" t="s">
        <v>1400</v>
      </c>
      <c r="D950" s="25">
        <v>58785</v>
      </c>
      <c r="E950" s="43"/>
      <c r="F950" s="25" t="s">
        <v>583</v>
      </c>
      <c r="G950" s="25" t="s">
        <v>72</v>
      </c>
      <c r="H950" s="46">
        <v>2218.0100000000002</v>
      </c>
      <c r="I950" s="62" t="s">
        <v>1576</v>
      </c>
      <c r="J950" s="26">
        <v>7300</v>
      </c>
      <c r="K950" s="61">
        <f t="shared" si="14"/>
        <v>42382</v>
      </c>
    </row>
    <row r="951" spans="2:11">
      <c r="B951" s="42">
        <v>42292</v>
      </c>
      <c r="C951" s="50" t="s">
        <v>1400</v>
      </c>
      <c r="D951" s="25">
        <v>58786</v>
      </c>
      <c r="E951" s="43"/>
      <c r="F951" s="25" t="s">
        <v>583</v>
      </c>
      <c r="G951" s="25" t="s">
        <v>72</v>
      </c>
      <c r="H951" s="46">
        <v>2218.0100000000002</v>
      </c>
      <c r="I951" s="62" t="s">
        <v>1576</v>
      </c>
      <c r="J951" s="26">
        <v>7300</v>
      </c>
      <c r="K951" s="61">
        <f t="shared" si="14"/>
        <v>42382</v>
      </c>
    </row>
    <row r="952" spans="2:11">
      <c r="B952" s="42">
        <v>42292</v>
      </c>
      <c r="C952" s="50" t="s">
        <v>1400</v>
      </c>
      <c r="D952" s="25">
        <v>58787</v>
      </c>
      <c r="E952" s="43"/>
      <c r="F952" s="25" t="s">
        <v>583</v>
      </c>
      <c r="G952" s="25" t="s">
        <v>72</v>
      </c>
      <c r="H952" s="46">
        <v>2218.0100000000002</v>
      </c>
      <c r="I952" s="62" t="s">
        <v>1576</v>
      </c>
      <c r="J952" s="26">
        <v>7300</v>
      </c>
      <c r="K952" s="61">
        <f t="shared" si="14"/>
        <v>42382</v>
      </c>
    </row>
    <row r="953" spans="2:11">
      <c r="B953" s="42">
        <v>42292</v>
      </c>
      <c r="C953" s="50" t="s">
        <v>1400</v>
      </c>
      <c r="D953" s="25">
        <v>58788</v>
      </c>
      <c r="E953" s="43"/>
      <c r="F953" s="25" t="s">
        <v>583</v>
      </c>
      <c r="G953" s="25" t="s">
        <v>72</v>
      </c>
      <c r="H953" s="46">
        <v>2218.0100000000002</v>
      </c>
      <c r="I953" s="62" t="s">
        <v>1576</v>
      </c>
      <c r="J953" s="26">
        <v>7300</v>
      </c>
      <c r="K953" s="61">
        <f t="shared" si="14"/>
        <v>42382</v>
      </c>
    </row>
    <row r="954" spans="2:11">
      <c r="B954" s="42">
        <v>42292</v>
      </c>
      <c r="C954" s="50" t="s">
        <v>1400</v>
      </c>
      <c r="D954" s="25">
        <v>58789</v>
      </c>
      <c r="E954" s="43"/>
      <c r="F954" s="25" t="s">
        <v>583</v>
      </c>
      <c r="G954" s="25" t="s">
        <v>72</v>
      </c>
      <c r="H954" s="46">
        <v>2218.0100000000002</v>
      </c>
      <c r="I954" s="62" t="s">
        <v>1576</v>
      </c>
      <c r="J954" s="26">
        <v>7300</v>
      </c>
      <c r="K954" s="61">
        <f t="shared" si="14"/>
        <v>42382</v>
      </c>
    </row>
    <row r="955" spans="2:11">
      <c r="B955" s="42">
        <v>42284</v>
      </c>
      <c r="C955" s="50" t="s">
        <v>1490</v>
      </c>
      <c r="D955" s="25" t="s">
        <v>758</v>
      </c>
      <c r="E955" s="43"/>
      <c r="F955" s="25" t="s">
        <v>747</v>
      </c>
      <c r="G955" s="25" t="s">
        <v>54</v>
      </c>
      <c r="H955" s="46">
        <v>2311.0100000000002</v>
      </c>
      <c r="I955" s="62" t="s">
        <v>1576</v>
      </c>
      <c r="J955" s="26">
        <v>1598.4</v>
      </c>
      <c r="K955" s="61">
        <f t="shared" si="14"/>
        <v>42374</v>
      </c>
    </row>
    <row r="956" spans="2:11">
      <c r="B956" s="42">
        <v>42278</v>
      </c>
      <c r="C956" s="50" t="s">
        <v>1310</v>
      </c>
      <c r="D956" s="25" t="s">
        <v>759</v>
      </c>
      <c r="E956" s="43"/>
      <c r="F956" s="25" t="s">
        <v>513</v>
      </c>
      <c r="G956" s="25" t="s">
        <v>760</v>
      </c>
      <c r="H956" s="46">
        <v>2311.0100000000002</v>
      </c>
      <c r="I956" s="62" t="s">
        <v>1576</v>
      </c>
      <c r="J956" s="26">
        <v>57932.770000000019</v>
      </c>
      <c r="K956" s="61">
        <f t="shared" si="14"/>
        <v>42368</v>
      </c>
    </row>
    <row r="957" spans="2:11">
      <c r="B957" s="42">
        <v>42278</v>
      </c>
      <c r="C957" s="50" t="s">
        <v>1310</v>
      </c>
      <c r="D957" s="25" t="s">
        <v>761</v>
      </c>
      <c r="E957" s="43"/>
      <c r="F957" s="25" t="s">
        <v>513</v>
      </c>
      <c r="G957" s="25" t="s">
        <v>762</v>
      </c>
      <c r="H957" s="46">
        <v>2353.0100000000002</v>
      </c>
      <c r="I957" s="62" t="s">
        <v>1576</v>
      </c>
      <c r="J957" s="26">
        <v>566221.53</v>
      </c>
      <c r="K957" s="61">
        <f t="shared" si="14"/>
        <v>42368</v>
      </c>
    </row>
    <row r="958" spans="2:11">
      <c r="B958" s="42">
        <v>42262</v>
      </c>
      <c r="C958" s="50" t="s">
        <v>1299</v>
      </c>
      <c r="D958" s="25" t="s">
        <v>763</v>
      </c>
      <c r="E958" s="43"/>
      <c r="F958" s="25" t="s">
        <v>764</v>
      </c>
      <c r="G958" s="25" t="s">
        <v>765</v>
      </c>
      <c r="H958" s="46">
        <v>2396.0100000000002</v>
      </c>
      <c r="I958" s="62" t="s">
        <v>1576</v>
      </c>
      <c r="J958" s="26">
        <v>522220.79999999999</v>
      </c>
      <c r="K958" s="61">
        <f t="shared" si="14"/>
        <v>42352</v>
      </c>
    </row>
    <row r="959" spans="2:11">
      <c r="B959" s="42">
        <v>42262</v>
      </c>
      <c r="C959" s="50" t="s">
        <v>1310</v>
      </c>
      <c r="D959" s="25" t="s">
        <v>766</v>
      </c>
      <c r="E959" s="43"/>
      <c r="F959" s="25" t="s">
        <v>513</v>
      </c>
      <c r="G959" s="25" t="s">
        <v>765</v>
      </c>
      <c r="H959" s="46">
        <v>2391.0100000000002</v>
      </c>
      <c r="I959" s="62" t="s">
        <v>1576</v>
      </c>
      <c r="J959" s="26">
        <v>537513.6</v>
      </c>
      <c r="K959" s="61">
        <f t="shared" si="14"/>
        <v>42352</v>
      </c>
    </row>
    <row r="960" spans="2:11">
      <c r="B960" s="42">
        <v>42256</v>
      </c>
      <c r="C960" s="50" t="s">
        <v>1490</v>
      </c>
      <c r="D960" s="25" t="s">
        <v>767</v>
      </c>
      <c r="E960" s="43"/>
      <c r="F960" s="25" t="s">
        <v>747</v>
      </c>
      <c r="G960" s="25" t="s">
        <v>54</v>
      </c>
      <c r="H960" s="46">
        <v>2311.0100000000002</v>
      </c>
      <c r="I960" s="62" t="s">
        <v>1576</v>
      </c>
      <c r="J960" s="26">
        <v>1329.6</v>
      </c>
      <c r="K960" s="61">
        <f t="shared" si="14"/>
        <v>42346</v>
      </c>
    </row>
    <row r="961" spans="2:11">
      <c r="B961" s="42">
        <v>42249</v>
      </c>
      <c r="C961" s="50" t="s">
        <v>1490</v>
      </c>
      <c r="D961" s="25" t="s">
        <v>768</v>
      </c>
      <c r="E961" s="43"/>
      <c r="F961" s="25" t="s">
        <v>747</v>
      </c>
      <c r="G961" s="25" t="s">
        <v>54</v>
      </c>
      <c r="H961" s="46">
        <v>2311.0100000000002</v>
      </c>
      <c r="I961" s="62" t="s">
        <v>1576</v>
      </c>
      <c r="J961" s="26">
        <v>2541.12</v>
      </c>
      <c r="K961" s="61">
        <f t="shared" si="14"/>
        <v>42339</v>
      </c>
    </row>
    <row r="962" spans="2:11">
      <c r="B962" s="42">
        <v>42242</v>
      </c>
      <c r="C962" s="50" t="s">
        <v>1490</v>
      </c>
      <c r="D962" s="25" t="s">
        <v>769</v>
      </c>
      <c r="E962" s="43"/>
      <c r="F962" s="25" t="s">
        <v>747</v>
      </c>
      <c r="G962" s="25" t="s">
        <v>54</v>
      </c>
      <c r="H962" s="46">
        <v>2311.0100000000002</v>
      </c>
      <c r="I962" s="62" t="s">
        <v>1576</v>
      </c>
      <c r="J962" s="26">
        <v>7434</v>
      </c>
      <c r="K962" s="61">
        <f t="shared" si="14"/>
        <v>42332</v>
      </c>
    </row>
    <row r="963" spans="2:11">
      <c r="B963" s="42">
        <v>42237</v>
      </c>
      <c r="C963" s="50" t="s">
        <v>1485</v>
      </c>
      <c r="D963" s="25" t="s">
        <v>770</v>
      </c>
      <c r="E963" s="43"/>
      <c r="F963" s="25" t="s">
        <v>635</v>
      </c>
      <c r="G963" s="25" t="s">
        <v>771</v>
      </c>
      <c r="H963" s="46">
        <v>2311.0100000000002</v>
      </c>
      <c r="I963" s="62" t="s">
        <v>1576</v>
      </c>
      <c r="J963" s="26">
        <v>361840.87000000005</v>
      </c>
      <c r="K963" s="61">
        <f t="shared" si="14"/>
        <v>42327</v>
      </c>
    </row>
    <row r="964" spans="2:11">
      <c r="B964" s="42">
        <v>42235</v>
      </c>
      <c r="C964" s="50" t="s">
        <v>1490</v>
      </c>
      <c r="D964" s="25" t="s">
        <v>772</v>
      </c>
      <c r="E964" s="43"/>
      <c r="F964" s="25" t="s">
        <v>747</v>
      </c>
      <c r="G964" s="25" t="s">
        <v>54</v>
      </c>
      <c r="H964" s="46">
        <v>2311.0100000000002</v>
      </c>
      <c r="I964" s="62" t="s">
        <v>1576</v>
      </c>
      <c r="J964" s="26">
        <v>65170</v>
      </c>
      <c r="K964" s="61">
        <f t="shared" si="14"/>
        <v>42325</v>
      </c>
    </row>
    <row r="965" spans="2:11">
      <c r="B965" s="42">
        <v>42229</v>
      </c>
      <c r="C965" s="50" t="s">
        <v>1490</v>
      </c>
      <c r="D965" s="25" t="s">
        <v>773</v>
      </c>
      <c r="E965" s="43"/>
      <c r="F965" s="25" t="s">
        <v>747</v>
      </c>
      <c r="G965" s="25" t="s">
        <v>54</v>
      </c>
      <c r="H965" s="46">
        <v>2311.0100000000002</v>
      </c>
      <c r="I965" s="62" t="s">
        <v>1576</v>
      </c>
      <c r="J965" s="26">
        <v>3865.68</v>
      </c>
      <c r="K965" s="61">
        <f t="shared" si="14"/>
        <v>42319</v>
      </c>
    </row>
    <row r="966" spans="2:11">
      <c r="B966" s="42">
        <v>42221</v>
      </c>
      <c r="C966" s="50" t="s">
        <v>1490</v>
      </c>
      <c r="D966" s="25" t="s">
        <v>774</v>
      </c>
      <c r="E966" s="43"/>
      <c r="F966" s="25" t="s">
        <v>747</v>
      </c>
      <c r="G966" s="25" t="s">
        <v>54</v>
      </c>
      <c r="H966" s="46">
        <v>2311.0100000000002</v>
      </c>
      <c r="I966" s="62" t="s">
        <v>1576</v>
      </c>
      <c r="J966" s="26">
        <v>9747.1200000000008</v>
      </c>
      <c r="K966" s="61">
        <f t="shared" si="14"/>
        <v>42311</v>
      </c>
    </row>
    <row r="967" spans="2:11">
      <c r="B967" s="42">
        <v>42220</v>
      </c>
      <c r="C967" s="50" t="s">
        <v>1435</v>
      </c>
      <c r="D967" s="25" t="s">
        <v>776</v>
      </c>
      <c r="E967" s="43"/>
      <c r="F967" s="25" t="s">
        <v>67</v>
      </c>
      <c r="G967" s="25" t="s">
        <v>68</v>
      </c>
      <c r="H967" s="46">
        <v>2217.0100000000002</v>
      </c>
      <c r="I967" s="62" t="s">
        <v>1576</v>
      </c>
      <c r="J967" s="26">
        <v>119541</v>
      </c>
      <c r="K967" s="61">
        <f t="shared" si="14"/>
        <v>42310</v>
      </c>
    </row>
    <row r="968" spans="2:11">
      <c r="B968" s="42">
        <v>42220</v>
      </c>
      <c r="C968" s="50" t="s">
        <v>1435</v>
      </c>
      <c r="D968" s="25" t="s">
        <v>777</v>
      </c>
      <c r="E968" s="43"/>
      <c r="F968" s="25" t="s">
        <v>67</v>
      </c>
      <c r="G968" s="25" t="s">
        <v>68</v>
      </c>
      <c r="H968" s="46">
        <v>2217.0100000000002</v>
      </c>
      <c r="I968" s="62" t="s">
        <v>1576</v>
      </c>
      <c r="J968" s="26">
        <v>10100</v>
      </c>
      <c r="K968" s="61">
        <f t="shared" si="14"/>
        <v>42310</v>
      </c>
    </row>
    <row r="969" spans="2:11">
      <c r="B969" s="42">
        <v>42220</v>
      </c>
      <c r="C969" s="50" t="s">
        <v>1435</v>
      </c>
      <c r="D969" s="25" t="s">
        <v>775</v>
      </c>
      <c r="E969" s="43"/>
      <c r="F969" s="25" t="s">
        <v>67</v>
      </c>
      <c r="G969" s="25" t="s">
        <v>68</v>
      </c>
      <c r="H969" s="46">
        <v>2311.0100000000002</v>
      </c>
      <c r="I969" s="62" t="s">
        <v>1576</v>
      </c>
      <c r="J969" s="26">
        <v>54671</v>
      </c>
      <c r="K969" s="61">
        <f t="shared" si="14"/>
        <v>42310</v>
      </c>
    </row>
    <row r="970" spans="2:11">
      <c r="B970" s="42">
        <v>42214</v>
      </c>
      <c r="C970" s="50" t="s">
        <v>1490</v>
      </c>
      <c r="D970" s="25" t="s">
        <v>778</v>
      </c>
      <c r="E970" s="43"/>
      <c r="F970" s="25" t="s">
        <v>747</v>
      </c>
      <c r="G970" s="25" t="s">
        <v>54</v>
      </c>
      <c r="H970" s="46">
        <v>2311.0100000000002</v>
      </c>
      <c r="I970" s="62" t="s">
        <v>1576</v>
      </c>
      <c r="J970" s="26">
        <v>8277.9599999999991</v>
      </c>
      <c r="K970" s="61">
        <f t="shared" si="14"/>
        <v>42304</v>
      </c>
    </row>
    <row r="971" spans="2:11">
      <c r="B971" s="42">
        <v>42208</v>
      </c>
      <c r="C971" s="50" t="s">
        <v>1448</v>
      </c>
      <c r="D971" s="25" t="s">
        <v>779</v>
      </c>
      <c r="E971" s="43"/>
      <c r="F971" s="25" t="s">
        <v>647</v>
      </c>
      <c r="G971" s="25" t="s">
        <v>648</v>
      </c>
      <c r="H971" s="46">
        <v>2311.0100000000002</v>
      </c>
      <c r="I971" s="62" t="s">
        <v>1576</v>
      </c>
      <c r="J971" s="26">
        <v>198240</v>
      </c>
      <c r="K971" s="61">
        <f t="shared" si="14"/>
        <v>42298</v>
      </c>
    </row>
    <row r="972" spans="2:11">
      <c r="B972" s="42">
        <v>42208</v>
      </c>
      <c r="C972" s="50" t="s">
        <v>1448</v>
      </c>
      <c r="D972" s="25" t="s">
        <v>704</v>
      </c>
      <c r="E972" s="43"/>
      <c r="F972" s="25" t="s">
        <v>647</v>
      </c>
      <c r="G972" s="25" t="s">
        <v>648</v>
      </c>
      <c r="H972" s="46">
        <v>2285.0100000000002</v>
      </c>
      <c r="I972" s="62" t="s">
        <v>1576</v>
      </c>
      <c r="J972" s="26">
        <v>473416</v>
      </c>
      <c r="K972" s="61">
        <f t="shared" si="14"/>
        <v>42298</v>
      </c>
    </row>
    <row r="973" spans="2:11">
      <c r="B973" s="42">
        <v>42208</v>
      </c>
      <c r="C973" s="50" t="s">
        <v>1490</v>
      </c>
      <c r="D973" s="25" t="s">
        <v>780</v>
      </c>
      <c r="E973" s="43"/>
      <c r="F973" s="25" t="s">
        <v>747</v>
      </c>
      <c r="G973" s="25" t="s">
        <v>54</v>
      </c>
      <c r="H973" s="46">
        <v>2311.0100000000002</v>
      </c>
      <c r="I973" s="62" t="s">
        <v>1576</v>
      </c>
      <c r="J973" s="26">
        <v>1697.16</v>
      </c>
      <c r="K973" s="61">
        <f t="shared" si="14"/>
        <v>42298</v>
      </c>
    </row>
    <row r="974" spans="2:11">
      <c r="B974" s="42">
        <v>42200</v>
      </c>
      <c r="C974" s="50" t="s">
        <v>1490</v>
      </c>
      <c r="D974" s="25" t="s">
        <v>781</v>
      </c>
      <c r="E974" s="43"/>
      <c r="F974" s="25" t="s">
        <v>747</v>
      </c>
      <c r="G974" s="25" t="s">
        <v>54</v>
      </c>
      <c r="H974" s="46">
        <v>2311.0100000000002</v>
      </c>
      <c r="I974" s="62" t="s">
        <v>1576</v>
      </c>
      <c r="J974" s="26">
        <v>571.20000000000005</v>
      </c>
      <c r="K974" s="61">
        <f t="shared" si="14"/>
        <v>42290</v>
      </c>
    </row>
    <row r="975" spans="2:11">
      <c r="B975" s="42">
        <v>42199</v>
      </c>
      <c r="C975" s="50" t="s">
        <v>1490</v>
      </c>
      <c r="D975" s="25" t="s">
        <v>782</v>
      </c>
      <c r="E975" s="43"/>
      <c r="F975" s="25" t="s">
        <v>747</v>
      </c>
      <c r="G975" s="25" t="s">
        <v>54</v>
      </c>
      <c r="H975" s="46">
        <v>2311.0100000000002</v>
      </c>
      <c r="I975" s="62" t="s">
        <v>1576</v>
      </c>
      <c r="J975" s="26">
        <v>15483.96</v>
      </c>
      <c r="K975" s="61">
        <f t="shared" ref="K975:K1038" si="15">+B975+90</f>
        <v>42289</v>
      </c>
    </row>
    <row r="976" spans="2:11">
      <c r="B976" s="42">
        <v>42199</v>
      </c>
      <c r="C976" s="50" t="s">
        <v>1490</v>
      </c>
      <c r="D976" s="25" t="s">
        <v>783</v>
      </c>
      <c r="E976" s="43"/>
      <c r="F976" s="25" t="s">
        <v>747</v>
      </c>
      <c r="G976" s="25" t="s">
        <v>54</v>
      </c>
      <c r="H976" s="46">
        <v>2311.0100000000002</v>
      </c>
      <c r="I976" s="62" t="s">
        <v>1576</v>
      </c>
      <c r="J976" s="26">
        <v>228</v>
      </c>
      <c r="K976" s="61">
        <f t="shared" si="15"/>
        <v>42289</v>
      </c>
    </row>
    <row r="977" spans="2:11">
      <c r="B977" s="42">
        <v>42193</v>
      </c>
      <c r="C977" s="50" t="s">
        <v>1490</v>
      </c>
      <c r="D977" s="25" t="s">
        <v>784</v>
      </c>
      <c r="E977" s="43"/>
      <c r="F977" s="25" t="s">
        <v>747</v>
      </c>
      <c r="G977" s="25" t="s">
        <v>54</v>
      </c>
      <c r="H977" s="46">
        <v>2311.0100000000002</v>
      </c>
      <c r="I977" s="62" t="s">
        <v>1576</v>
      </c>
      <c r="J977" s="26">
        <v>8828.76</v>
      </c>
      <c r="K977" s="61">
        <f t="shared" si="15"/>
        <v>42283</v>
      </c>
    </row>
    <row r="978" spans="2:11">
      <c r="B978" s="42">
        <v>42191</v>
      </c>
      <c r="C978" s="50" t="s">
        <v>1435</v>
      </c>
      <c r="D978" s="25" t="s">
        <v>786</v>
      </c>
      <c r="E978" s="43"/>
      <c r="F978" s="25" t="s">
        <v>67</v>
      </c>
      <c r="G978" s="25" t="s">
        <v>68</v>
      </c>
      <c r="H978" s="46">
        <v>2217.0100000000002</v>
      </c>
      <c r="I978" s="62" t="s">
        <v>1576</v>
      </c>
      <c r="J978" s="26">
        <v>118792</v>
      </c>
      <c r="K978" s="61">
        <f t="shared" si="15"/>
        <v>42281</v>
      </c>
    </row>
    <row r="979" spans="2:11">
      <c r="B979" s="42">
        <v>42191</v>
      </c>
      <c r="C979" s="50" t="s">
        <v>1435</v>
      </c>
      <c r="D979" s="25" t="s">
        <v>787</v>
      </c>
      <c r="E979" s="43"/>
      <c r="F979" s="25" t="s">
        <v>67</v>
      </c>
      <c r="G979" s="25" t="s">
        <v>68</v>
      </c>
      <c r="H979" s="46">
        <v>2217.0100000000002</v>
      </c>
      <c r="I979" s="62" t="s">
        <v>1576</v>
      </c>
      <c r="J979" s="26">
        <v>10336</v>
      </c>
      <c r="K979" s="61">
        <f t="shared" si="15"/>
        <v>42281</v>
      </c>
    </row>
    <row r="980" spans="2:11">
      <c r="B980" s="42">
        <v>42191</v>
      </c>
      <c r="C980" s="50" t="s">
        <v>1435</v>
      </c>
      <c r="D980" s="25" t="s">
        <v>785</v>
      </c>
      <c r="E980" s="43"/>
      <c r="F980" s="25" t="s">
        <v>67</v>
      </c>
      <c r="G980" s="25" t="s">
        <v>68</v>
      </c>
      <c r="H980" s="46">
        <v>2311.0100000000002</v>
      </c>
      <c r="I980" s="62" t="s">
        <v>1576</v>
      </c>
      <c r="J980" s="26">
        <v>49026</v>
      </c>
      <c r="K980" s="61">
        <f t="shared" si="15"/>
        <v>42281</v>
      </c>
    </row>
    <row r="981" spans="2:11">
      <c r="B981" s="42">
        <v>42188</v>
      </c>
      <c r="C981" s="50" t="s">
        <v>1490</v>
      </c>
      <c r="D981" s="25" t="s">
        <v>788</v>
      </c>
      <c r="E981" s="43"/>
      <c r="F981" s="25" t="s">
        <v>747</v>
      </c>
      <c r="G981" s="25" t="s">
        <v>54</v>
      </c>
      <c r="H981" s="46">
        <v>2311.0100000000002</v>
      </c>
      <c r="I981" s="62" t="s">
        <v>1576</v>
      </c>
      <c r="J981" s="26">
        <v>34580.879999999997</v>
      </c>
      <c r="K981" s="61">
        <f t="shared" si="15"/>
        <v>42278</v>
      </c>
    </row>
    <row r="982" spans="2:11">
      <c r="B982" s="42">
        <v>42185</v>
      </c>
      <c r="C982" s="50" t="s">
        <v>1490</v>
      </c>
      <c r="D982" s="25" t="s">
        <v>789</v>
      </c>
      <c r="E982" s="43"/>
      <c r="F982" s="25" t="s">
        <v>747</v>
      </c>
      <c r="G982" s="25" t="s">
        <v>54</v>
      </c>
      <c r="H982" s="46">
        <v>2311.0100000000002</v>
      </c>
      <c r="I982" s="62" t="s">
        <v>1576</v>
      </c>
      <c r="J982" s="26">
        <v>228</v>
      </c>
      <c r="K982" s="61">
        <f t="shared" si="15"/>
        <v>42275</v>
      </c>
    </row>
    <row r="983" spans="2:11">
      <c r="B983" s="42">
        <v>42185</v>
      </c>
      <c r="C983" s="50" t="s">
        <v>1490</v>
      </c>
      <c r="D983" s="25" t="s">
        <v>790</v>
      </c>
      <c r="E983" s="43"/>
      <c r="F983" s="25" t="s">
        <v>747</v>
      </c>
      <c r="G983" s="25" t="s">
        <v>54</v>
      </c>
      <c r="H983" s="46">
        <v>2311.0100000000002</v>
      </c>
      <c r="I983" s="62" t="s">
        <v>1576</v>
      </c>
      <c r="J983" s="26">
        <v>19349.64</v>
      </c>
      <c r="K983" s="61">
        <f t="shared" si="15"/>
        <v>42275</v>
      </c>
    </row>
    <row r="984" spans="2:11">
      <c r="B984" s="42">
        <v>42180</v>
      </c>
      <c r="C984" s="50">
        <v>101582512</v>
      </c>
      <c r="D984" s="25" t="s">
        <v>791</v>
      </c>
      <c r="E984" s="43"/>
      <c r="F984" s="25" t="s">
        <v>29</v>
      </c>
      <c r="G984" s="25" t="s">
        <v>792</v>
      </c>
      <c r="H984" s="46">
        <v>2311.0100000000002</v>
      </c>
      <c r="I984" s="62" t="s">
        <v>1576</v>
      </c>
      <c r="J984" s="26">
        <v>30541466.82</v>
      </c>
      <c r="K984" s="61">
        <f t="shared" si="15"/>
        <v>42270</v>
      </c>
    </row>
    <row r="985" spans="2:11">
      <c r="B985" s="42">
        <v>42179</v>
      </c>
      <c r="C985" s="50" t="s">
        <v>1490</v>
      </c>
      <c r="D985" s="25" t="s">
        <v>793</v>
      </c>
      <c r="E985" s="43"/>
      <c r="F985" s="25" t="s">
        <v>747</v>
      </c>
      <c r="G985" s="25" t="s">
        <v>54</v>
      </c>
      <c r="H985" s="46">
        <v>2311.0100000000002</v>
      </c>
      <c r="I985" s="62" t="s">
        <v>1576</v>
      </c>
      <c r="J985" s="26">
        <v>9383.16</v>
      </c>
      <c r="K985" s="61">
        <f t="shared" si="15"/>
        <v>42269</v>
      </c>
    </row>
    <row r="986" spans="2:11">
      <c r="B986" s="42">
        <v>42174</v>
      </c>
      <c r="C986" s="50" t="s">
        <v>1380</v>
      </c>
      <c r="D986" s="25" t="s">
        <v>794</v>
      </c>
      <c r="E986" s="43"/>
      <c r="F986" s="25" t="s">
        <v>795</v>
      </c>
      <c r="G986" s="25" t="s">
        <v>796</v>
      </c>
      <c r="H986" s="46">
        <v>2311.0100000000002</v>
      </c>
      <c r="I986" s="62" t="s">
        <v>1576</v>
      </c>
      <c r="J986" s="26">
        <v>42799.4</v>
      </c>
      <c r="K986" s="61">
        <f t="shared" si="15"/>
        <v>42264</v>
      </c>
    </row>
    <row r="987" spans="2:11">
      <c r="B987" s="42">
        <v>42172</v>
      </c>
      <c r="C987" s="50" t="s">
        <v>1490</v>
      </c>
      <c r="D987" s="25" t="s">
        <v>797</v>
      </c>
      <c r="E987" s="43"/>
      <c r="F987" s="25" t="s">
        <v>747</v>
      </c>
      <c r="G987" s="25" t="s">
        <v>54</v>
      </c>
      <c r="H987" s="46">
        <v>2311.0100000000002</v>
      </c>
      <c r="I987" s="62" t="s">
        <v>1576</v>
      </c>
      <c r="J987" s="26">
        <v>6094.68</v>
      </c>
      <c r="K987" s="61">
        <f t="shared" si="15"/>
        <v>42262</v>
      </c>
    </row>
    <row r="988" spans="2:11">
      <c r="B988" s="42">
        <v>42172</v>
      </c>
      <c r="C988" s="50" t="s">
        <v>1490</v>
      </c>
      <c r="D988" s="25" t="s">
        <v>798</v>
      </c>
      <c r="E988" s="43"/>
      <c r="F988" s="25" t="s">
        <v>747</v>
      </c>
      <c r="G988" s="25" t="s">
        <v>54</v>
      </c>
      <c r="H988" s="46">
        <v>2311.0100000000002</v>
      </c>
      <c r="I988" s="62" t="s">
        <v>1576</v>
      </c>
      <c r="J988" s="26">
        <v>3865.68</v>
      </c>
      <c r="K988" s="61">
        <f t="shared" si="15"/>
        <v>42262</v>
      </c>
    </row>
    <row r="989" spans="2:11">
      <c r="B989" s="42">
        <v>42172</v>
      </c>
      <c r="C989" s="50" t="s">
        <v>1490</v>
      </c>
      <c r="D989" s="25" t="s">
        <v>799</v>
      </c>
      <c r="E989" s="43"/>
      <c r="F989" s="25" t="s">
        <v>747</v>
      </c>
      <c r="G989" s="25" t="s">
        <v>54</v>
      </c>
      <c r="H989" s="46">
        <v>2311.0100000000002</v>
      </c>
      <c r="I989" s="62" t="s">
        <v>1576</v>
      </c>
      <c r="J989" s="26">
        <v>5488.44</v>
      </c>
      <c r="K989" s="61">
        <f t="shared" si="15"/>
        <v>42262</v>
      </c>
    </row>
    <row r="990" spans="2:11">
      <c r="B990" s="42">
        <v>42166</v>
      </c>
      <c r="C990" s="50" t="s">
        <v>1448</v>
      </c>
      <c r="D990" s="25" t="s">
        <v>800</v>
      </c>
      <c r="E990" s="43"/>
      <c r="F990" s="25" t="s">
        <v>647</v>
      </c>
      <c r="G990" s="25" t="s">
        <v>648</v>
      </c>
      <c r="H990" s="46">
        <v>2311.0100000000002</v>
      </c>
      <c r="I990" s="62" t="s">
        <v>1576</v>
      </c>
      <c r="J990" s="26">
        <v>396480</v>
      </c>
      <c r="K990" s="61">
        <f t="shared" si="15"/>
        <v>42256</v>
      </c>
    </row>
    <row r="991" spans="2:11">
      <c r="B991" s="42">
        <v>42166</v>
      </c>
      <c r="C991" s="50" t="s">
        <v>1448</v>
      </c>
      <c r="D991" s="25" t="s">
        <v>801</v>
      </c>
      <c r="E991" s="43"/>
      <c r="F991" s="25" t="s">
        <v>647</v>
      </c>
      <c r="G991" s="25" t="s">
        <v>648</v>
      </c>
      <c r="H991" s="46">
        <v>2285.0100000000002</v>
      </c>
      <c r="I991" s="62" t="s">
        <v>1576</v>
      </c>
      <c r="J991" s="26">
        <v>946832</v>
      </c>
      <c r="K991" s="61">
        <f t="shared" si="15"/>
        <v>42256</v>
      </c>
    </row>
    <row r="992" spans="2:11">
      <c r="B992" s="42">
        <v>42146</v>
      </c>
      <c r="C992" s="50" t="s">
        <v>1311</v>
      </c>
      <c r="D992" s="25" t="s">
        <v>802</v>
      </c>
      <c r="E992" s="43"/>
      <c r="F992" s="25" t="s">
        <v>803</v>
      </c>
      <c r="G992" s="25" t="s">
        <v>804</v>
      </c>
      <c r="H992" s="46">
        <v>2285.0100000000002</v>
      </c>
      <c r="I992" s="62" t="s">
        <v>1576</v>
      </c>
      <c r="J992" s="26">
        <v>251483</v>
      </c>
      <c r="K992" s="61">
        <f t="shared" si="15"/>
        <v>42236</v>
      </c>
    </row>
    <row r="993" spans="2:11">
      <c r="B993" s="42">
        <v>42145</v>
      </c>
      <c r="C993" s="50" t="s">
        <v>1460</v>
      </c>
      <c r="D993" s="25" t="s">
        <v>805</v>
      </c>
      <c r="E993" s="43"/>
      <c r="F993" s="25" t="s">
        <v>806</v>
      </c>
      <c r="G993" s="25" t="s">
        <v>595</v>
      </c>
      <c r="H993" s="46" t="s">
        <v>724</v>
      </c>
      <c r="I993" s="62" t="s">
        <v>1576</v>
      </c>
      <c r="J993" s="26">
        <v>241900</v>
      </c>
      <c r="K993" s="61">
        <f t="shared" si="15"/>
        <v>42235</v>
      </c>
    </row>
    <row r="994" spans="2:11">
      <c r="B994" s="42">
        <v>42130</v>
      </c>
      <c r="C994" s="50" t="s">
        <v>1435</v>
      </c>
      <c r="D994" s="25" t="s">
        <v>808</v>
      </c>
      <c r="E994" s="43"/>
      <c r="F994" s="25" t="s">
        <v>67</v>
      </c>
      <c r="G994" s="25" t="s">
        <v>68</v>
      </c>
      <c r="H994" s="46">
        <v>2217.0100000000002</v>
      </c>
      <c r="I994" s="62" t="s">
        <v>1576</v>
      </c>
      <c r="J994" s="26">
        <v>69040</v>
      </c>
      <c r="K994" s="61">
        <f t="shared" si="15"/>
        <v>42220</v>
      </c>
    </row>
    <row r="995" spans="2:11">
      <c r="B995" s="42">
        <v>42130</v>
      </c>
      <c r="C995" s="50" t="s">
        <v>1435</v>
      </c>
      <c r="D995" s="25" t="s">
        <v>809</v>
      </c>
      <c r="E995" s="43"/>
      <c r="F995" s="25" t="s">
        <v>67</v>
      </c>
      <c r="G995" s="25" t="s">
        <v>68</v>
      </c>
      <c r="H995" s="46">
        <v>2217.0100000000002</v>
      </c>
      <c r="I995" s="62" t="s">
        <v>1576</v>
      </c>
      <c r="J995" s="26">
        <v>10198</v>
      </c>
      <c r="K995" s="61">
        <f t="shared" si="15"/>
        <v>42220</v>
      </c>
    </row>
    <row r="996" spans="2:11">
      <c r="B996" s="42">
        <v>42130</v>
      </c>
      <c r="C996" s="50" t="s">
        <v>1435</v>
      </c>
      <c r="D996" s="25" t="s">
        <v>807</v>
      </c>
      <c r="E996" s="43"/>
      <c r="F996" s="25" t="s">
        <v>67</v>
      </c>
      <c r="G996" s="25" t="s">
        <v>68</v>
      </c>
      <c r="H996" s="46">
        <v>2355.0100000000002</v>
      </c>
      <c r="I996" s="62" t="s">
        <v>1576</v>
      </c>
      <c r="J996" s="26">
        <v>52267</v>
      </c>
      <c r="K996" s="61">
        <f t="shared" si="15"/>
        <v>42220</v>
      </c>
    </row>
    <row r="997" spans="2:11">
      <c r="B997" s="42">
        <v>42121</v>
      </c>
      <c r="C997" s="50" t="s">
        <v>1383</v>
      </c>
      <c r="D997" s="25" t="s">
        <v>810</v>
      </c>
      <c r="E997" s="43"/>
      <c r="F997" s="25" t="s">
        <v>289</v>
      </c>
      <c r="G997" s="25" t="s">
        <v>811</v>
      </c>
      <c r="H997" s="46">
        <v>2217.0100000000002</v>
      </c>
      <c r="I997" s="62" t="s">
        <v>1576</v>
      </c>
      <c r="J997" s="26">
        <v>24068.46</v>
      </c>
      <c r="K997" s="61">
        <f t="shared" si="15"/>
        <v>42211</v>
      </c>
    </row>
    <row r="998" spans="2:11">
      <c r="B998" s="42">
        <v>42110</v>
      </c>
      <c r="C998" s="50" t="s">
        <v>1460</v>
      </c>
      <c r="D998" s="25" t="s">
        <v>812</v>
      </c>
      <c r="E998" s="43"/>
      <c r="F998" s="25" t="s">
        <v>806</v>
      </c>
      <c r="G998" s="25" t="s">
        <v>813</v>
      </c>
      <c r="H998" s="46" t="s">
        <v>350</v>
      </c>
      <c r="I998" s="62" t="s">
        <v>1576</v>
      </c>
      <c r="J998" s="26">
        <v>251691.75</v>
      </c>
      <c r="K998" s="61">
        <f t="shared" si="15"/>
        <v>42200</v>
      </c>
    </row>
    <row r="999" spans="2:11">
      <c r="B999" s="42">
        <v>42095</v>
      </c>
      <c r="C999" s="50" t="s">
        <v>1434</v>
      </c>
      <c r="D999" s="25" t="s">
        <v>704</v>
      </c>
      <c r="E999" s="43"/>
      <c r="F999" s="25" t="s">
        <v>409</v>
      </c>
      <c r="G999" s="25" t="s">
        <v>68</v>
      </c>
      <c r="H999" s="46" t="s">
        <v>814</v>
      </c>
      <c r="I999" s="62" t="s">
        <v>1576</v>
      </c>
      <c r="J999" s="26">
        <v>249</v>
      </c>
      <c r="K999" s="61">
        <f t="shared" si="15"/>
        <v>42185</v>
      </c>
    </row>
    <row r="1000" spans="2:11">
      <c r="B1000" s="42">
        <v>42093</v>
      </c>
      <c r="C1000" s="50" t="s">
        <v>1460</v>
      </c>
      <c r="D1000" s="25" t="s">
        <v>815</v>
      </c>
      <c r="E1000" s="43"/>
      <c r="F1000" s="25" t="s">
        <v>806</v>
      </c>
      <c r="G1000" s="25" t="s">
        <v>150</v>
      </c>
      <c r="H1000" s="46">
        <v>2217.0100000000002</v>
      </c>
      <c r="I1000" s="62" t="s">
        <v>1576</v>
      </c>
      <c r="J1000" s="26">
        <v>536389.42000000004</v>
      </c>
      <c r="K1000" s="61">
        <f t="shared" si="15"/>
        <v>42183</v>
      </c>
    </row>
    <row r="1001" spans="2:11">
      <c r="B1001" s="42">
        <v>42090</v>
      </c>
      <c r="C1001" s="50" t="s">
        <v>1484</v>
      </c>
      <c r="D1001" s="25" t="s">
        <v>816</v>
      </c>
      <c r="E1001" s="43"/>
      <c r="F1001" s="25" t="s">
        <v>817</v>
      </c>
      <c r="G1001" s="25" t="s">
        <v>818</v>
      </c>
      <c r="H1001" s="46">
        <v>2355.0100000000002</v>
      </c>
      <c r="I1001" s="62" t="s">
        <v>1576</v>
      </c>
      <c r="J1001" s="26">
        <v>66080</v>
      </c>
      <c r="K1001" s="61">
        <f t="shared" si="15"/>
        <v>42180</v>
      </c>
    </row>
    <row r="1002" spans="2:11">
      <c r="B1002" s="42">
        <v>42075</v>
      </c>
      <c r="C1002" s="50">
        <v>101582512</v>
      </c>
      <c r="D1002" s="25" t="s">
        <v>819</v>
      </c>
      <c r="E1002" s="43"/>
      <c r="F1002" s="25" t="s">
        <v>29</v>
      </c>
      <c r="G1002" s="25" t="s">
        <v>820</v>
      </c>
      <c r="H1002" s="46">
        <v>2333.0100000000002</v>
      </c>
      <c r="I1002" s="62" t="s">
        <v>1576</v>
      </c>
      <c r="J1002" s="26">
        <v>35400</v>
      </c>
      <c r="K1002" s="61">
        <f t="shared" si="15"/>
        <v>42165</v>
      </c>
    </row>
    <row r="1003" spans="2:11">
      <c r="B1003" s="42">
        <v>42072</v>
      </c>
      <c r="C1003" s="50" t="s">
        <v>1358</v>
      </c>
      <c r="D1003" s="25" t="s">
        <v>821</v>
      </c>
      <c r="E1003" s="43"/>
      <c r="F1003" s="25" t="s">
        <v>644</v>
      </c>
      <c r="G1003" s="25" t="s">
        <v>822</v>
      </c>
      <c r="H1003" s="46">
        <v>2355.0100000000002</v>
      </c>
      <c r="I1003" s="62" t="s">
        <v>1576</v>
      </c>
      <c r="J1003" s="26">
        <v>66268.800000000003</v>
      </c>
      <c r="K1003" s="61">
        <f t="shared" si="15"/>
        <v>42162</v>
      </c>
    </row>
    <row r="1004" spans="2:11">
      <c r="B1004" s="42">
        <v>42069</v>
      </c>
      <c r="C1004" s="50" t="s">
        <v>1435</v>
      </c>
      <c r="D1004" s="25" t="s">
        <v>824</v>
      </c>
      <c r="E1004" s="43"/>
      <c r="F1004" s="25" t="s">
        <v>67</v>
      </c>
      <c r="G1004" s="25" t="s">
        <v>68</v>
      </c>
      <c r="H1004" s="46">
        <v>2217.0100000000002</v>
      </c>
      <c r="I1004" s="62" t="s">
        <v>1576</v>
      </c>
      <c r="J1004" s="26">
        <v>97851</v>
      </c>
      <c r="K1004" s="61">
        <f t="shared" si="15"/>
        <v>42159</v>
      </c>
    </row>
    <row r="1005" spans="2:11">
      <c r="B1005" s="42">
        <v>42069</v>
      </c>
      <c r="C1005" s="50" t="s">
        <v>1435</v>
      </c>
      <c r="D1005" s="25" t="s">
        <v>825</v>
      </c>
      <c r="E1005" s="43"/>
      <c r="F1005" s="25" t="s">
        <v>67</v>
      </c>
      <c r="G1005" s="25" t="s">
        <v>68</v>
      </c>
      <c r="H1005" s="46">
        <v>2217.0100000000002</v>
      </c>
      <c r="I1005" s="62" t="s">
        <v>1576</v>
      </c>
      <c r="J1005" s="26">
        <v>10017</v>
      </c>
      <c r="K1005" s="61">
        <f t="shared" si="15"/>
        <v>42159</v>
      </c>
    </row>
    <row r="1006" spans="2:11">
      <c r="B1006" s="42">
        <v>42069</v>
      </c>
      <c r="C1006" s="50" t="s">
        <v>1435</v>
      </c>
      <c r="D1006" s="25" t="s">
        <v>823</v>
      </c>
      <c r="E1006" s="43"/>
      <c r="F1006" s="25" t="s">
        <v>67</v>
      </c>
      <c r="G1006" s="25" t="s">
        <v>68</v>
      </c>
      <c r="H1006" s="46" t="s">
        <v>402</v>
      </c>
      <c r="I1006" s="62" t="s">
        <v>1576</v>
      </c>
      <c r="J1006" s="26">
        <v>42968</v>
      </c>
      <c r="K1006" s="61">
        <f t="shared" si="15"/>
        <v>42159</v>
      </c>
    </row>
    <row r="1007" spans="2:11">
      <c r="B1007" s="42">
        <v>42067</v>
      </c>
      <c r="C1007" s="50" t="s">
        <v>1462</v>
      </c>
      <c r="D1007" s="25" t="s">
        <v>826</v>
      </c>
      <c r="E1007" s="43"/>
      <c r="F1007" s="25" t="s">
        <v>668</v>
      </c>
      <c r="G1007" s="25" t="s">
        <v>54</v>
      </c>
      <c r="H1007" s="46">
        <v>2311.0100000000002</v>
      </c>
      <c r="I1007" s="62" t="s">
        <v>1576</v>
      </c>
      <c r="J1007" s="26">
        <v>173318.39999999999</v>
      </c>
      <c r="K1007" s="61">
        <f t="shared" si="15"/>
        <v>42157</v>
      </c>
    </row>
    <row r="1008" spans="2:11">
      <c r="B1008" s="42">
        <v>42060</v>
      </c>
      <c r="C1008" s="50" t="s">
        <v>1437</v>
      </c>
      <c r="D1008" s="25" t="s">
        <v>563</v>
      </c>
      <c r="E1008" s="43"/>
      <c r="F1008" s="25" t="s">
        <v>489</v>
      </c>
      <c r="G1008" s="25" t="s">
        <v>54</v>
      </c>
      <c r="H1008" s="46">
        <v>2311.0100000000002</v>
      </c>
      <c r="I1008" s="62" t="s">
        <v>1576</v>
      </c>
      <c r="J1008" s="26">
        <v>3924600</v>
      </c>
      <c r="K1008" s="61">
        <f t="shared" si="15"/>
        <v>42150</v>
      </c>
    </row>
    <row r="1009" spans="2:11">
      <c r="B1009" s="42">
        <v>42060</v>
      </c>
      <c r="C1009" s="50" t="s">
        <v>1484</v>
      </c>
      <c r="D1009" s="25" t="s">
        <v>827</v>
      </c>
      <c r="E1009" s="43"/>
      <c r="F1009" s="25" t="s">
        <v>817</v>
      </c>
      <c r="G1009" s="25" t="s">
        <v>818</v>
      </c>
      <c r="H1009" s="46">
        <v>2311.0100000000002</v>
      </c>
      <c r="I1009" s="62" t="s">
        <v>1576</v>
      </c>
      <c r="J1009" s="26">
        <v>82600</v>
      </c>
      <c r="K1009" s="61">
        <f t="shared" si="15"/>
        <v>42150</v>
      </c>
    </row>
    <row r="1010" spans="2:11">
      <c r="B1010" s="42">
        <v>42041</v>
      </c>
      <c r="C1010" s="50" t="s">
        <v>1435</v>
      </c>
      <c r="D1010" s="25" t="s">
        <v>828</v>
      </c>
      <c r="E1010" s="43"/>
      <c r="F1010" s="25" t="s">
        <v>67</v>
      </c>
      <c r="G1010" s="25" t="s">
        <v>68</v>
      </c>
      <c r="H1010" s="46">
        <v>2333.0100000000002</v>
      </c>
      <c r="I1010" s="62" t="s">
        <v>1576</v>
      </c>
      <c r="J1010" s="26">
        <v>41697</v>
      </c>
      <c r="K1010" s="61">
        <f t="shared" si="15"/>
        <v>42131</v>
      </c>
    </row>
    <row r="1011" spans="2:11">
      <c r="B1011" s="42">
        <v>42041</v>
      </c>
      <c r="C1011" s="50" t="s">
        <v>1435</v>
      </c>
      <c r="D1011" s="25" t="s">
        <v>830</v>
      </c>
      <c r="E1011" s="43"/>
      <c r="F1011" s="25" t="s">
        <v>67</v>
      </c>
      <c r="G1011" s="25" t="s">
        <v>68</v>
      </c>
      <c r="H1011" s="46">
        <v>2217.0100000000002</v>
      </c>
      <c r="I1011" s="62" t="s">
        <v>1576</v>
      </c>
      <c r="J1011" s="26">
        <v>9927</v>
      </c>
      <c r="K1011" s="61">
        <f t="shared" si="15"/>
        <v>42131</v>
      </c>
    </row>
    <row r="1012" spans="2:11">
      <c r="B1012" s="42">
        <v>42041</v>
      </c>
      <c r="C1012" s="50" t="s">
        <v>1435</v>
      </c>
      <c r="D1012" s="25" t="s">
        <v>829</v>
      </c>
      <c r="E1012" s="43"/>
      <c r="F1012" s="25" t="s">
        <v>67</v>
      </c>
      <c r="G1012" s="25" t="s">
        <v>68</v>
      </c>
      <c r="H1012" s="46">
        <v>2217.0100000000002</v>
      </c>
      <c r="I1012" s="62" t="s">
        <v>1576</v>
      </c>
      <c r="J1012" s="26">
        <v>107290</v>
      </c>
      <c r="K1012" s="61">
        <f t="shared" si="15"/>
        <v>42131</v>
      </c>
    </row>
    <row r="1013" spans="2:11">
      <c r="B1013" s="42">
        <v>42039</v>
      </c>
      <c r="C1013" s="50" t="s">
        <v>1422</v>
      </c>
      <c r="D1013" s="25" t="s">
        <v>831</v>
      </c>
      <c r="E1013" s="43"/>
      <c r="F1013" s="25" t="s">
        <v>446</v>
      </c>
      <c r="G1013" s="25" t="s">
        <v>68</v>
      </c>
      <c r="H1013" s="46">
        <v>2217.0100000000002</v>
      </c>
      <c r="I1013" s="62" t="s">
        <v>1576</v>
      </c>
      <c r="J1013" s="26">
        <v>100</v>
      </c>
      <c r="K1013" s="61">
        <f t="shared" si="15"/>
        <v>42129</v>
      </c>
    </row>
    <row r="1014" spans="2:11">
      <c r="B1014" s="42">
        <v>42033</v>
      </c>
      <c r="C1014" s="50" t="s">
        <v>1437</v>
      </c>
      <c r="D1014" s="25" t="s">
        <v>568</v>
      </c>
      <c r="E1014" s="43"/>
      <c r="F1014" s="25" t="s">
        <v>489</v>
      </c>
      <c r="G1014" s="25" t="s">
        <v>54</v>
      </c>
      <c r="H1014" s="46">
        <v>2311.0100000000002</v>
      </c>
      <c r="I1014" s="62" t="s">
        <v>1576</v>
      </c>
      <c r="J1014" s="26">
        <v>10139858</v>
      </c>
      <c r="K1014" s="61">
        <f t="shared" si="15"/>
        <v>42123</v>
      </c>
    </row>
    <row r="1015" spans="2:11">
      <c r="B1015" s="42">
        <v>42033</v>
      </c>
      <c r="C1015" s="50" t="s">
        <v>1462</v>
      </c>
      <c r="D1015" s="25" t="s">
        <v>801</v>
      </c>
      <c r="E1015" s="43"/>
      <c r="F1015" s="25" t="s">
        <v>668</v>
      </c>
      <c r="G1015" s="25" t="s">
        <v>54</v>
      </c>
      <c r="H1015" s="46">
        <v>2311.0100000000002</v>
      </c>
      <c r="I1015" s="62" t="s">
        <v>1576</v>
      </c>
      <c r="J1015" s="26">
        <v>804250</v>
      </c>
      <c r="K1015" s="61">
        <f t="shared" si="15"/>
        <v>42123</v>
      </c>
    </row>
    <row r="1016" spans="2:11">
      <c r="B1016" s="42">
        <v>42026</v>
      </c>
      <c r="C1016" s="50" t="s">
        <v>1296</v>
      </c>
      <c r="D1016" s="25" t="s">
        <v>477</v>
      </c>
      <c r="E1016" s="43"/>
      <c r="F1016" s="25" t="s">
        <v>202</v>
      </c>
      <c r="G1016" s="25" t="s">
        <v>54</v>
      </c>
      <c r="H1016" s="46">
        <v>2311.0100000000002</v>
      </c>
      <c r="I1016" s="62" t="s">
        <v>1576</v>
      </c>
      <c r="J1016" s="26">
        <v>348080</v>
      </c>
      <c r="K1016" s="61">
        <f t="shared" si="15"/>
        <v>42116</v>
      </c>
    </row>
    <row r="1017" spans="2:11">
      <c r="B1017" s="42">
        <v>42020</v>
      </c>
      <c r="C1017" s="50" t="s">
        <v>1425</v>
      </c>
      <c r="D1017" s="25" t="s">
        <v>832</v>
      </c>
      <c r="E1017" s="43"/>
      <c r="F1017" s="25" t="s">
        <v>29</v>
      </c>
      <c r="G1017" s="25" t="s">
        <v>54</v>
      </c>
      <c r="H1017" s="46">
        <v>2311.0100000000002</v>
      </c>
      <c r="I1017" s="62" t="s">
        <v>1576</v>
      </c>
      <c r="J1017" s="26">
        <v>7219000</v>
      </c>
      <c r="K1017" s="61">
        <f t="shared" si="15"/>
        <v>42110</v>
      </c>
    </row>
    <row r="1018" spans="2:11">
      <c r="B1018" s="42">
        <v>42011</v>
      </c>
      <c r="C1018" s="50" t="s">
        <v>1435</v>
      </c>
      <c r="D1018" s="25" t="s">
        <v>834</v>
      </c>
      <c r="E1018" s="43"/>
      <c r="F1018" s="25" t="s">
        <v>67</v>
      </c>
      <c r="G1018" s="25" t="s">
        <v>68</v>
      </c>
      <c r="H1018" s="46">
        <v>2217.0100000000002</v>
      </c>
      <c r="I1018" s="62" t="s">
        <v>1576</v>
      </c>
      <c r="J1018" s="26">
        <v>89589</v>
      </c>
      <c r="K1018" s="61">
        <f t="shared" si="15"/>
        <v>42101</v>
      </c>
    </row>
    <row r="1019" spans="2:11">
      <c r="B1019" s="42">
        <v>42011</v>
      </c>
      <c r="C1019" s="50" t="s">
        <v>1435</v>
      </c>
      <c r="D1019" s="25" t="s">
        <v>835</v>
      </c>
      <c r="E1019" s="43"/>
      <c r="F1019" s="25" t="s">
        <v>67</v>
      </c>
      <c r="G1019" s="25" t="s">
        <v>68</v>
      </c>
      <c r="H1019" s="46">
        <v>2217.0100000000002</v>
      </c>
      <c r="I1019" s="62" t="s">
        <v>1576</v>
      </c>
      <c r="J1019" s="26">
        <v>9837</v>
      </c>
      <c r="K1019" s="61">
        <f t="shared" si="15"/>
        <v>42101</v>
      </c>
    </row>
    <row r="1020" spans="2:11">
      <c r="B1020" s="42">
        <v>42011</v>
      </c>
      <c r="C1020" s="50" t="s">
        <v>1435</v>
      </c>
      <c r="D1020" s="25" t="s">
        <v>833</v>
      </c>
      <c r="E1020" s="43"/>
      <c r="F1020" s="25" t="s">
        <v>67</v>
      </c>
      <c r="G1020" s="25" t="s">
        <v>68</v>
      </c>
      <c r="H1020" s="46">
        <v>2311.0100000000002</v>
      </c>
      <c r="I1020" s="62" t="s">
        <v>1576</v>
      </c>
      <c r="J1020" s="26">
        <v>47214</v>
      </c>
      <c r="K1020" s="61">
        <f t="shared" si="15"/>
        <v>42101</v>
      </c>
    </row>
    <row r="1021" spans="2:11">
      <c r="B1021" s="42">
        <v>42006</v>
      </c>
      <c r="C1021" s="50" t="s">
        <v>1400</v>
      </c>
      <c r="D1021" s="25">
        <v>856176</v>
      </c>
      <c r="E1021" s="43"/>
      <c r="F1021" s="25" t="s">
        <v>583</v>
      </c>
      <c r="G1021" s="25" t="s">
        <v>72</v>
      </c>
      <c r="H1021" s="46">
        <v>2218.0100000000002</v>
      </c>
      <c r="I1021" s="62" t="s">
        <v>1576</v>
      </c>
      <c r="J1021" s="26">
        <v>5520</v>
      </c>
      <c r="K1021" s="61">
        <f t="shared" si="15"/>
        <v>42096</v>
      </c>
    </row>
    <row r="1022" spans="2:11">
      <c r="B1022" s="42">
        <v>42006</v>
      </c>
      <c r="C1022" s="50" t="s">
        <v>1400</v>
      </c>
      <c r="D1022" s="25">
        <v>856177</v>
      </c>
      <c r="E1022" s="43"/>
      <c r="F1022" s="25" t="s">
        <v>583</v>
      </c>
      <c r="G1022" s="25" t="s">
        <v>72</v>
      </c>
      <c r="H1022" s="46">
        <v>2217.0100000000002</v>
      </c>
      <c r="I1022" s="62" t="s">
        <v>1576</v>
      </c>
      <c r="J1022" s="26">
        <v>5000</v>
      </c>
      <c r="K1022" s="61">
        <f t="shared" si="15"/>
        <v>42096</v>
      </c>
    </row>
    <row r="1023" spans="2:11">
      <c r="B1023" s="42">
        <v>42004</v>
      </c>
      <c r="C1023" s="50" t="s">
        <v>1358</v>
      </c>
      <c r="D1023" s="25" t="s">
        <v>836</v>
      </c>
      <c r="E1023" s="43"/>
      <c r="F1023" s="25" t="s">
        <v>644</v>
      </c>
      <c r="G1023" s="25" t="s">
        <v>837</v>
      </c>
      <c r="H1023" s="46">
        <v>2218.0100000000002</v>
      </c>
      <c r="I1023" s="62" t="s">
        <v>1576</v>
      </c>
      <c r="J1023" s="26">
        <v>13169.380000000005</v>
      </c>
      <c r="K1023" s="61">
        <f t="shared" si="15"/>
        <v>42094</v>
      </c>
    </row>
    <row r="1024" spans="2:11">
      <c r="B1024" s="42">
        <v>41978</v>
      </c>
      <c r="C1024" s="50" t="s">
        <v>1435</v>
      </c>
      <c r="D1024" s="25" t="s">
        <v>839</v>
      </c>
      <c r="E1024" s="43"/>
      <c r="F1024" s="25" t="s">
        <v>67</v>
      </c>
      <c r="G1024" s="25" t="s">
        <v>68</v>
      </c>
      <c r="H1024" s="46">
        <v>2217.0100000000002</v>
      </c>
      <c r="I1024" s="62" t="s">
        <v>1576</v>
      </c>
      <c r="J1024" s="26">
        <v>35496</v>
      </c>
      <c r="K1024" s="61">
        <f t="shared" si="15"/>
        <v>42068</v>
      </c>
    </row>
    <row r="1025" spans="2:11">
      <c r="B1025" s="42">
        <v>41978</v>
      </c>
      <c r="C1025" s="50" t="s">
        <v>1435</v>
      </c>
      <c r="D1025" s="25" t="s">
        <v>840</v>
      </c>
      <c r="E1025" s="43"/>
      <c r="F1025" s="25" t="s">
        <v>67</v>
      </c>
      <c r="G1025" s="25" t="s">
        <v>68</v>
      </c>
      <c r="H1025" s="46">
        <v>2217.0100000000002</v>
      </c>
      <c r="I1025" s="62" t="s">
        <v>1576</v>
      </c>
      <c r="J1025" s="26">
        <v>9418</v>
      </c>
      <c r="K1025" s="61">
        <f t="shared" si="15"/>
        <v>42068</v>
      </c>
    </row>
    <row r="1026" spans="2:11">
      <c r="B1026" s="42">
        <v>41978</v>
      </c>
      <c r="C1026" s="50" t="s">
        <v>1435</v>
      </c>
      <c r="D1026" s="25" t="s">
        <v>838</v>
      </c>
      <c r="E1026" s="43"/>
      <c r="F1026" s="25" t="s">
        <v>67</v>
      </c>
      <c r="G1026" s="25" t="s">
        <v>68</v>
      </c>
      <c r="H1026" s="46" t="s">
        <v>402</v>
      </c>
      <c r="I1026" s="62" t="s">
        <v>1576</v>
      </c>
      <c r="J1026" s="26">
        <v>46224</v>
      </c>
      <c r="K1026" s="61">
        <f t="shared" si="15"/>
        <v>42068</v>
      </c>
    </row>
    <row r="1027" spans="2:11">
      <c r="B1027" s="42">
        <v>41974</v>
      </c>
      <c r="C1027" s="50" t="s">
        <v>1400</v>
      </c>
      <c r="D1027" s="25">
        <v>845562</v>
      </c>
      <c r="E1027" s="43"/>
      <c r="F1027" s="25" t="s">
        <v>583</v>
      </c>
      <c r="G1027" s="25" t="s">
        <v>72</v>
      </c>
      <c r="H1027" s="46">
        <v>2218.0100000000002</v>
      </c>
      <c r="I1027" s="62" t="s">
        <v>1576</v>
      </c>
      <c r="J1027" s="26">
        <v>5520</v>
      </c>
      <c r="K1027" s="61">
        <f t="shared" si="15"/>
        <v>42064</v>
      </c>
    </row>
    <row r="1028" spans="2:11">
      <c r="B1028" s="42">
        <v>41974</v>
      </c>
      <c r="C1028" s="50" t="s">
        <v>1400</v>
      </c>
      <c r="D1028" s="25">
        <v>845565</v>
      </c>
      <c r="E1028" s="43"/>
      <c r="F1028" s="25" t="s">
        <v>583</v>
      </c>
      <c r="G1028" s="25" t="s">
        <v>72</v>
      </c>
      <c r="H1028" s="46">
        <v>2217.0100000000002</v>
      </c>
      <c r="I1028" s="62" t="s">
        <v>1576</v>
      </c>
      <c r="J1028" s="26">
        <v>5000</v>
      </c>
      <c r="K1028" s="61">
        <f t="shared" si="15"/>
        <v>42064</v>
      </c>
    </row>
    <row r="1029" spans="2:11">
      <c r="B1029" s="42">
        <v>41970</v>
      </c>
      <c r="C1029" s="50" t="s">
        <v>1296</v>
      </c>
      <c r="D1029" s="25" t="s">
        <v>841</v>
      </c>
      <c r="E1029" s="43"/>
      <c r="F1029" s="25" t="s">
        <v>202</v>
      </c>
      <c r="G1029" s="25" t="s">
        <v>54</v>
      </c>
      <c r="H1029" s="46">
        <v>2311.0100000000002</v>
      </c>
      <c r="I1029" s="62" t="s">
        <v>1576</v>
      </c>
      <c r="J1029" s="26">
        <v>3825</v>
      </c>
      <c r="K1029" s="61">
        <f t="shared" si="15"/>
        <v>42060</v>
      </c>
    </row>
    <row r="1030" spans="2:11">
      <c r="B1030" s="42">
        <v>41968</v>
      </c>
      <c r="C1030" s="50" t="s">
        <v>1296</v>
      </c>
      <c r="D1030" s="25" t="s">
        <v>842</v>
      </c>
      <c r="E1030" s="43"/>
      <c r="F1030" s="25" t="s">
        <v>202</v>
      </c>
      <c r="G1030" s="25" t="s">
        <v>54</v>
      </c>
      <c r="H1030" s="46">
        <v>2311.0100000000002</v>
      </c>
      <c r="I1030" s="62" t="s">
        <v>1576</v>
      </c>
      <c r="J1030" s="26">
        <v>188100</v>
      </c>
      <c r="K1030" s="61">
        <f t="shared" si="15"/>
        <v>42058</v>
      </c>
    </row>
    <row r="1031" spans="2:11">
      <c r="B1031" s="42">
        <v>41967</v>
      </c>
      <c r="C1031" s="50" t="s">
        <v>1444</v>
      </c>
      <c r="D1031" s="25" t="s">
        <v>843</v>
      </c>
      <c r="E1031" s="43"/>
      <c r="F1031" s="25" t="s">
        <v>844</v>
      </c>
      <c r="G1031" s="25" t="s">
        <v>54</v>
      </c>
      <c r="H1031" s="46">
        <v>2311.0100000000002</v>
      </c>
      <c r="I1031" s="62" t="s">
        <v>1576</v>
      </c>
      <c r="J1031" s="26">
        <v>695000</v>
      </c>
      <c r="K1031" s="61">
        <f t="shared" si="15"/>
        <v>42057</v>
      </c>
    </row>
    <row r="1032" spans="2:11">
      <c r="B1032" s="42">
        <v>41956</v>
      </c>
      <c r="C1032" s="50" t="s">
        <v>1437</v>
      </c>
      <c r="D1032" s="25" t="s">
        <v>579</v>
      </c>
      <c r="E1032" s="43"/>
      <c r="F1032" s="25" t="s">
        <v>489</v>
      </c>
      <c r="G1032" s="25" t="s">
        <v>845</v>
      </c>
      <c r="H1032" s="46">
        <v>2311.0100000000002</v>
      </c>
      <c r="I1032" s="62" t="s">
        <v>1576</v>
      </c>
      <c r="J1032" s="26">
        <v>2087420</v>
      </c>
      <c r="K1032" s="61">
        <f t="shared" si="15"/>
        <v>42046</v>
      </c>
    </row>
    <row r="1033" spans="2:11">
      <c r="B1033" s="42">
        <v>41949</v>
      </c>
      <c r="C1033" s="50" t="s">
        <v>1435</v>
      </c>
      <c r="D1033" s="25" t="s">
        <v>847</v>
      </c>
      <c r="E1033" s="43"/>
      <c r="F1033" s="25" t="s">
        <v>67</v>
      </c>
      <c r="G1033" s="25" t="s">
        <v>68</v>
      </c>
      <c r="H1033" s="46">
        <v>2217.0100000000002</v>
      </c>
      <c r="I1033" s="62" t="s">
        <v>1576</v>
      </c>
      <c r="J1033" s="26">
        <v>103302</v>
      </c>
      <c r="K1033" s="61">
        <f t="shared" si="15"/>
        <v>42039</v>
      </c>
    </row>
    <row r="1034" spans="2:11">
      <c r="B1034" s="42">
        <v>41949</v>
      </c>
      <c r="C1034" s="50" t="s">
        <v>1435</v>
      </c>
      <c r="D1034" s="25" t="s">
        <v>848</v>
      </c>
      <c r="E1034" s="43"/>
      <c r="F1034" s="25" t="s">
        <v>67</v>
      </c>
      <c r="G1034" s="25" t="s">
        <v>68</v>
      </c>
      <c r="H1034" s="46">
        <v>2217.0100000000002</v>
      </c>
      <c r="I1034" s="62" t="s">
        <v>1576</v>
      </c>
      <c r="J1034" s="26">
        <v>9334</v>
      </c>
      <c r="K1034" s="61">
        <f t="shared" si="15"/>
        <v>42039</v>
      </c>
    </row>
    <row r="1035" spans="2:11">
      <c r="B1035" s="42">
        <v>41949</v>
      </c>
      <c r="C1035" s="50" t="s">
        <v>1435</v>
      </c>
      <c r="D1035" s="25" t="s">
        <v>846</v>
      </c>
      <c r="E1035" s="43"/>
      <c r="F1035" s="25" t="s">
        <v>67</v>
      </c>
      <c r="G1035" s="25" t="s">
        <v>68</v>
      </c>
      <c r="H1035" s="46" t="s">
        <v>492</v>
      </c>
      <c r="I1035" s="62" t="s">
        <v>1576</v>
      </c>
      <c r="J1035" s="26">
        <v>54548</v>
      </c>
      <c r="K1035" s="61">
        <f t="shared" si="15"/>
        <v>42039</v>
      </c>
    </row>
    <row r="1036" spans="2:11">
      <c r="B1036" s="42">
        <v>41946</v>
      </c>
      <c r="C1036" s="50" t="s">
        <v>1475</v>
      </c>
      <c r="D1036" s="25" t="s">
        <v>849</v>
      </c>
      <c r="E1036" s="43"/>
      <c r="F1036" s="25" t="s">
        <v>850</v>
      </c>
      <c r="G1036" s="25" t="s">
        <v>851</v>
      </c>
      <c r="H1036" s="46">
        <v>2217.0100000000002</v>
      </c>
      <c r="I1036" s="62" t="s">
        <v>1576</v>
      </c>
      <c r="J1036" s="26">
        <v>60335.47</v>
      </c>
      <c r="K1036" s="61">
        <f t="shared" si="15"/>
        <v>42036</v>
      </c>
    </row>
    <row r="1037" spans="2:11">
      <c r="B1037" s="42">
        <v>41944</v>
      </c>
      <c r="C1037" s="50" t="s">
        <v>1400</v>
      </c>
      <c r="D1037" s="25">
        <v>835725</v>
      </c>
      <c r="E1037" s="43"/>
      <c r="F1037" s="25" t="s">
        <v>583</v>
      </c>
      <c r="G1037" s="25" t="s">
        <v>72</v>
      </c>
      <c r="H1037" s="46">
        <v>2218.0100000000002</v>
      </c>
      <c r="I1037" s="62" t="s">
        <v>1576</v>
      </c>
      <c r="J1037" s="26">
        <v>5520</v>
      </c>
      <c r="K1037" s="61">
        <f t="shared" si="15"/>
        <v>42034</v>
      </c>
    </row>
    <row r="1038" spans="2:11">
      <c r="B1038" s="42">
        <v>41944</v>
      </c>
      <c r="C1038" s="50" t="s">
        <v>1400</v>
      </c>
      <c r="D1038" s="25">
        <v>835727</v>
      </c>
      <c r="E1038" s="43"/>
      <c r="F1038" s="25" t="s">
        <v>583</v>
      </c>
      <c r="G1038" s="25" t="s">
        <v>72</v>
      </c>
      <c r="H1038" s="46">
        <v>2372.9899999999998</v>
      </c>
      <c r="I1038" s="62" t="s">
        <v>1576</v>
      </c>
      <c r="J1038" s="26">
        <v>5000</v>
      </c>
      <c r="K1038" s="61">
        <f t="shared" si="15"/>
        <v>42034</v>
      </c>
    </row>
    <row r="1039" spans="2:11">
      <c r="B1039" s="42">
        <v>41943</v>
      </c>
      <c r="C1039" s="50" t="s">
        <v>1440</v>
      </c>
      <c r="D1039" s="25" t="s">
        <v>852</v>
      </c>
      <c r="E1039" s="43"/>
      <c r="F1039" s="25" t="s">
        <v>853</v>
      </c>
      <c r="G1039" s="25" t="s">
        <v>854</v>
      </c>
      <c r="H1039" s="46">
        <v>2218.0100000000002</v>
      </c>
      <c r="I1039" s="62" t="s">
        <v>1576</v>
      </c>
      <c r="J1039" s="26">
        <v>152220</v>
      </c>
      <c r="K1039" s="61">
        <f t="shared" ref="K1039:K1102" si="16">+B1039+90</f>
        <v>42033</v>
      </c>
    </row>
    <row r="1040" spans="2:11">
      <c r="B1040" s="42">
        <v>41923</v>
      </c>
      <c r="C1040" s="50" t="s">
        <v>1400</v>
      </c>
      <c r="D1040" s="25">
        <v>824654</v>
      </c>
      <c r="E1040" s="43"/>
      <c r="F1040" s="25" t="s">
        <v>583</v>
      </c>
      <c r="G1040" s="25" t="s">
        <v>72</v>
      </c>
      <c r="H1040" s="46" t="s">
        <v>855</v>
      </c>
      <c r="I1040" s="62" t="s">
        <v>1576</v>
      </c>
      <c r="J1040" s="26">
        <v>5000</v>
      </c>
      <c r="K1040" s="61">
        <f t="shared" si="16"/>
        <v>42013</v>
      </c>
    </row>
    <row r="1041" spans="2:11">
      <c r="B1041" s="42">
        <v>41918</v>
      </c>
      <c r="C1041" s="50" t="s">
        <v>1435</v>
      </c>
      <c r="D1041" s="25" t="s">
        <v>857</v>
      </c>
      <c r="E1041" s="43"/>
      <c r="F1041" s="25" t="s">
        <v>67</v>
      </c>
      <c r="G1041" s="25" t="s">
        <v>68</v>
      </c>
      <c r="H1041" s="46">
        <v>2217.0100000000002</v>
      </c>
      <c r="I1041" s="62" t="s">
        <v>1576</v>
      </c>
      <c r="J1041" s="26">
        <v>103833</v>
      </c>
      <c r="K1041" s="61">
        <f t="shared" si="16"/>
        <v>42008</v>
      </c>
    </row>
    <row r="1042" spans="2:11">
      <c r="B1042" s="42">
        <v>41918</v>
      </c>
      <c r="C1042" s="50" t="s">
        <v>1435</v>
      </c>
      <c r="D1042" s="25" t="s">
        <v>858</v>
      </c>
      <c r="E1042" s="43"/>
      <c r="F1042" s="25" t="s">
        <v>67</v>
      </c>
      <c r="G1042" s="25" t="s">
        <v>68</v>
      </c>
      <c r="H1042" s="46">
        <v>2217.0100000000002</v>
      </c>
      <c r="I1042" s="62" t="s">
        <v>1576</v>
      </c>
      <c r="J1042" s="26">
        <v>9250</v>
      </c>
      <c r="K1042" s="61">
        <f t="shared" si="16"/>
        <v>42008</v>
      </c>
    </row>
    <row r="1043" spans="2:11">
      <c r="B1043" s="42">
        <v>41918</v>
      </c>
      <c r="C1043" s="50" t="s">
        <v>1435</v>
      </c>
      <c r="D1043" s="25" t="s">
        <v>856</v>
      </c>
      <c r="E1043" s="43"/>
      <c r="F1043" s="25" t="s">
        <v>67</v>
      </c>
      <c r="G1043" s="25" t="s">
        <v>68</v>
      </c>
      <c r="H1043" s="46">
        <v>2218.0100000000002</v>
      </c>
      <c r="I1043" s="62" t="s">
        <v>1576</v>
      </c>
      <c r="J1043" s="26">
        <v>46536</v>
      </c>
      <c r="K1043" s="61">
        <f t="shared" si="16"/>
        <v>42008</v>
      </c>
    </row>
    <row r="1044" spans="2:11">
      <c r="B1044" s="42">
        <v>41914</v>
      </c>
      <c r="C1044" s="50" t="s">
        <v>1400</v>
      </c>
      <c r="D1044" s="25">
        <v>824653</v>
      </c>
      <c r="E1044" s="43"/>
      <c r="F1044" s="25" t="s">
        <v>583</v>
      </c>
      <c r="G1044" s="25" t="s">
        <v>72</v>
      </c>
      <c r="H1044" s="46">
        <v>2217.0100000000002</v>
      </c>
      <c r="I1044" s="62" t="s">
        <v>1576</v>
      </c>
      <c r="J1044" s="26">
        <v>5520</v>
      </c>
      <c r="K1044" s="61">
        <f t="shared" si="16"/>
        <v>42004</v>
      </c>
    </row>
    <row r="1045" spans="2:11">
      <c r="B1045" s="42">
        <v>41899</v>
      </c>
      <c r="C1045" s="50" t="s">
        <v>1400</v>
      </c>
      <c r="D1045" s="25">
        <v>822150</v>
      </c>
      <c r="E1045" s="43"/>
      <c r="F1045" s="25" t="s">
        <v>583</v>
      </c>
      <c r="G1045" s="25" t="s">
        <v>72</v>
      </c>
      <c r="H1045" s="46">
        <v>2218.0100000000002</v>
      </c>
      <c r="I1045" s="62" t="s">
        <v>1576</v>
      </c>
      <c r="J1045" s="26">
        <v>5000</v>
      </c>
      <c r="K1045" s="61">
        <f t="shared" si="16"/>
        <v>41989</v>
      </c>
    </row>
    <row r="1046" spans="2:11">
      <c r="B1046" s="42">
        <v>41886</v>
      </c>
      <c r="C1046" s="50" t="s">
        <v>1435</v>
      </c>
      <c r="D1046" s="25" t="s">
        <v>860</v>
      </c>
      <c r="E1046" s="43"/>
      <c r="F1046" s="25" t="s">
        <v>67</v>
      </c>
      <c r="G1046" s="25" t="s">
        <v>68</v>
      </c>
      <c r="H1046" s="46">
        <v>2217.0100000000002</v>
      </c>
      <c r="I1046" s="62" t="s">
        <v>1576</v>
      </c>
      <c r="J1046" s="26">
        <v>115426</v>
      </c>
      <c r="K1046" s="61">
        <f t="shared" si="16"/>
        <v>41976</v>
      </c>
    </row>
    <row r="1047" spans="2:11">
      <c r="B1047" s="42">
        <v>41886</v>
      </c>
      <c r="C1047" s="50" t="s">
        <v>1435</v>
      </c>
      <c r="D1047" s="25" t="s">
        <v>861</v>
      </c>
      <c r="E1047" s="43"/>
      <c r="F1047" s="25" t="s">
        <v>67</v>
      </c>
      <c r="G1047" s="25" t="s">
        <v>68</v>
      </c>
      <c r="H1047" s="46">
        <v>2217.0100000000002</v>
      </c>
      <c r="I1047" s="62" t="s">
        <v>1576</v>
      </c>
      <c r="J1047" s="26">
        <v>9167</v>
      </c>
      <c r="K1047" s="61">
        <f t="shared" si="16"/>
        <v>41976</v>
      </c>
    </row>
    <row r="1048" spans="2:11">
      <c r="B1048" s="42">
        <v>41886</v>
      </c>
      <c r="C1048" s="50" t="s">
        <v>1435</v>
      </c>
      <c r="D1048" s="25" t="s">
        <v>859</v>
      </c>
      <c r="E1048" s="43"/>
      <c r="F1048" s="25" t="s">
        <v>67</v>
      </c>
      <c r="G1048" s="25" t="s">
        <v>68</v>
      </c>
      <c r="H1048" s="46">
        <v>2218.0100000000002</v>
      </c>
      <c r="I1048" s="62" t="s">
        <v>1576</v>
      </c>
      <c r="J1048" s="26">
        <v>49571</v>
      </c>
      <c r="K1048" s="61">
        <f t="shared" si="16"/>
        <v>41976</v>
      </c>
    </row>
    <row r="1049" spans="2:11">
      <c r="B1049" s="42">
        <v>41885</v>
      </c>
      <c r="C1049" s="50">
        <v>402002364</v>
      </c>
      <c r="D1049" s="25">
        <v>815496</v>
      </c>
      <c r="E1049" s="43"/>
      <c r="F1049" s="25" t="s">
        <v>583</v>
      </c>
      <c r="G1049" s="25" t="s">
        <v>72</v>
      </c>
      <c r="H1049" s="46">
        <v>2217.0100000000002</v>
      </c>
      <c r="I1049" s="62" t="s">
        <v>1576</v>
      </c>
      <c r="J1049" s="26">
        <v>5520</v>
      </c>
      <c r="K1049" s="61">
        <f t="shared" si="16"/>
        <v>41975</v>
      </c>
    </row>
    <row r="1050" spans="2:11">
      <c r="B1050" s="42">
        <v>41885</v>
      </c>
      <c r="C1050" s="50" t="s">
        <v>1400</v>
      </c>
      <c r="D1050" s="25">
        <v>815496</v>
      </c>
      <c r="E1050" s="43"/>
      <c r="F1050" s="25" t="s">
        <v>583</v>
      </c>
      <c r="G1050" s="25" t="s">
        <v>72</v>
      </c>
      <c r="H1050" s="46">
        <v>2218.0100000000002</v>
      </c>
      <c r="I1050" s="62" t="s">
        <v>1576</v>
      </c>
      <c r="J1050" s="26">
        <v>5520</v>
      </c>
      <c r="K1050" s="61">
        <f t="shared" si="16"/>
        <v>41975</v>
      </c>
    </row>
    <row r="1051" spans="2:11">
      <c r="B1051" s="42">
        <v>41869</v>
      </c>
      <c r="C1051" s="50" t="s">
        <v>1285</v>
      </c>
      <c r="D1051" s="25" t="s">
        <v>862</v>
      </c>
      <c r="E1051" s="43"/>
      <c r="F1051" s="25" t="s">
        <v>863</v>
      </c>
      <c r="G1051" s="25" t="s">
        <v>864</v>
      </c>
      <c r="H1051" s="46" t="s">
        <v>865</v>
      </c>
      <c r="I1051" s="62" t="s">
        <v>1576</v>
      </c>
      <c r="J1051" s="26">
        <v>843.7</v>
      </c>
      <c r="K1051" s="61">
        <f t="shared" si="16"/>
        <v>41959</v>
      </c>
    </row>
    <row r="1052" spans="2:11">
      <c r="B1052" s="42">
        <v>41865</v>
      </c>
      <c r="C1052" s="50" t="s">
        <v>1400</v>
      </c>
      <c r="D1052" s="25">
        <v>812695</v>
      </c>
      <c r="E1052" s="43"/>
      <c r="F1052" s="25" t="s">
        <v>583</v>
      </c>
      <c r="G1052" s="25" t="s">
        <v>72</v>
      </c>
      <c r="H1052" s="46">
        <v>2398.0100000000002</v>
      </c>
      <c r="I1052" s="62" t="s">
        <v>1576</v>
      </c>
      <c r="J1052" s="26">
        <v>5000</v>
      </c>
      <c r="K1052" s="61">
        <f t="shared" si="16"/>
        <v>41955</v>
      </c>
    </row>
    <row r="1053" spans="2:11">
      <c r="B1053" s="42">
        <v>41858</v>
      </c>
      <c r="C1053" s="50" t="s">
        <v>1437</v>
      </c>
      <c r="D1053" s="25" t="s">
        <v>591</v>
      </c>
      <c r="E1053" s="43"/>
      <c r="F1053" s="25" t="s">
        <v>489</v>
      </c>
      <c r="G1053" s="25" t="s">
        <v>866</v>
      </c>
      <c r="H1053" s="46">
        <v>2218.0100000000002</v>
      </c>
      <c r="I1053" s="62" t="s">
        <v>1576</v>
      </c>
      <c r="J1053" s="26">
        <v>122079.43999999994</v>
      </c>
      <c r="K1053" s="61">
        <f t="shared" si="16"/>
        <v>41948</v>
      </c>
    </row>
    <row r="1054" spans="2:11">
      <c r="B1054" s="42">
        <v>41856</v>
      </c>
      <c r="C1054" s="50" t="s">
        <v>1400</v>
      </c>
      <c r="D1054" s="25">
        <v>805631</v>
      </c>
      <c r="E1054" s="43"/>
      <c r="F1054" s="25" t="s">
        <v>583</v>
      </c>
      <c r="G1054" s="25" t="s">
        <v>72</v>
      </c>
      <c r="H1054" s="46">
        <v>2332.0100000000002</v>
      </c>
      <c r="I1054" s="62" t="s">
        <v>1576</v>
      </c>
      <c r="J1054" s="26">
        <v>5520</v>
      </c>
      <c r="K1054" s="61">
        <f t="shared" si="16"/>
        <v>41946</v>
      </c>
    </row>
    <row r="1055" spans="2:11">
      <c r="B1055" s="42">
        <v>41856</v>
      </c>
      <c r="C1055" s="50" t="s">
        <v>1435</v>
      </c>
      <c r="D1055" s="25" t="s">
        <v>868</v>
      </c>
      <c r="E1055" s="43"/>
      <c r="F1055" s="25" t="s">
        <v>67</v>
      </c>
      <c r="G1055" s="25" t="s">
        <v>68</v>
      </c>
      <c r="H1055" s="46">
        <v>2217.0100000000002</v>
      </c>
      <c r="I1055" s="62" t="s">
        <v>1576</v>
      </c>
      <c r="J1055" s="26">
        <v>109306</v>
      </c>
      <c r="K1055" s="61">
        <f t="shared" si="16"/>
        <v>41946</v>
      </c>
    </row>
    <row r="1056" spans="2:11">
      <c r="B1056" s="42">
        <v>41856</v>
      </c>
      <c r="C1056" s="50" t="s">
        <v>1435</v>
      </c>
      <c r="D1056" s="25" t="s">
        <v>869</v>
      </c>
      <c r="E1056" s="43"/>
      <c r="F1056" s="25" t="s">
        <v>67</v>
      </c>
      <c r="G1056" s="25" t="s">
        <v>68</v>
      </c>
      <c r="H1056" s="46">
        <v>2217.0100000000002</v>
      </c>
      <c r="I1056" s="62" t="s">
        <v>1576</v>
      </c>
      <c r="J1056" s="26">
        <v>8964</v>
      </c>
      <c r="K1056" s="61">
        <f t="shared" si="16"/>
        <v>41946</v>
      </c>
    </row>
    <row r="1057" spans="2:11">
      <c r="B1057" s="42">
        <v>41856</v>
      </c>
      <c r="C1057" s="50" t="s">
        <v>1435</v>
      </c>
      <c r="D1057" s="25" t="s">
        <v>867</v>
      </c>
      <c r="E1057" s="43"/>
      <c r="F1057" s="25" t="s">
        <v>67</v>
      </c>
      <c r="G1057" s="25" t="s">
        <v>68</v>
      </c>
      <c r="H1057" s="46">
        <v>2218.0100000000002</v>
      </c>
      <c r="I1057" s="62" t="s">
        <v>1576</v>
      </c>
      <c r="J1057" s="26">
        <v>54628</v>
      </c>
      <c r="K1057" s="61">
        <f t="shared" si="16"/>
        <v>41946</v>
      </c>
    </row>
    <row r="1058" spans="2:11">
      <c r="B1058" s="42">
        <v>41850</v>
      </c>
      <c r="C1058" s="50" t="s">
        <v>1285</v>
      </c>
      <c r="D1058" s="25" t="s">
        <v>870</v>
      </c>
      <c r="E1058" s="43"/>
      <c r="F1058" s="25" t="s">
        <v>863</v>
      </c>
      <c r="G1058" s="25" t="s">
        <v>864</v>
      </c>
      <c r="H1058" s="46">
        <v>2217.0100000000002</v>
      </c>
      <c r="I1058" s="62" t="s">
        <v>1576</v>
      </c>
      <c r="J1058" s="26">
        <v>15080.4</v>
      </c>
      <c r="K1058" s="61">
        <f t="shared" si="16"/>
        <v>41940</v>
      </c>
    </row>
    <row r="1059" spans="2:11">
      <c r="B1059" s="42">
        <v>41836</v>
      </c>
      <c r="C1059" s="50" t="s">
        <v>1400</v>
      </c>
      <c r="D1059" s="25">
        <v>802124</v>
      </c>
      <c r="E1059" s="43"/>
      <c r="F1059" s="25" t="s">
        <v>583</v>
      </c>
      <c r="G1059" s="25" t="s">
        <v>72</v>
      </c>
      <c r="H1059" s="46">
        <v>2398.0100000000002</v>
      </c>
      <c r="I1059" s="62" t="s">
        <v>1576</v>
      </c>
      <c r="J1059" s="26">
        <v>5000</v>
      </c>
      <c r="K1059" s="61">
        <f t="shared" si="16"/>
        <v>41926</v>
      </c>
    </row>
    <row r="1060" spans="2:11">
      <c r="B1060" s="42">
        <v>41828</v>
      </c>
      <c r="C1060" s="50" t="s">
        <v>1437</v>
      </c>
      <c r="D1060" s="25" t="s">
        <v>590</v>
      </c>
      <c r="E1060" s="43"/>
      <c r="F1060" s="25" t="s">
        <v>489</v>
      </c>
      <c r="G1060" s="25" t="s">
        <v>54</v>
      </c>
      <c r="H1060" s="46">
        <v>2311.0100000000002</v>
      </c>
      <c r="I1060" s="62" t="s">
        <v>1576</v>
      </c>
      <c r="J1060" s="26">
        <v>3000000</v>
      </c>
      <c r="K1060" s="61">
        <f t="shared" si="16"/>
        <v>41918</v>
      </c>
    </row>
    <row r="1061" spans="2:11">
      <c r="B1061" s="42">
        <v>41825</v>
      </c>
      <c r="C1061" s="50" t="s">
        <v>1435</v>
      </c>
      <c r="D1061" s="25" t="s">
        <v>871</v>
      </c>
      <c r="E1061" s="43"/>
      <c r="F1061" s="25" t="s">
        <v>67</v>
      </c>
      <c r="G1061" s="25" t="s">
        <v>68</v>
      </c>
      <c r="H1061" s="46">
        <v>2311.0100000000002</v>
      </c>
      <c r="I1061" s="62" t="s">
        <v>1576</v>
      </c>
      <c r="J1061" s="26">
        <v>112169</v>
      </c>
      <c r="K1061" s="61">
        <f t="shared" si="16"/>
        <v>41915</v>
      </c>
    </row>
    <row r="1062" spans="2:11">
      <c r="B1062" s="42">
        <v>41824</v>
      </c>
      <c r="C1062" s="50" t="s">
        <v>1400</v>
      </c>
      <c r="D1062" s="25">
        <v>795466</v>
      </c>
      <c r="E1062" s="43"/>
      <c r="F1062" s="25" t="s">
        <v>583</v>
      </c>
      <c r="G1062" s="25" t="s">
        <v>72</v>
      </c>
      <c r="H1062" s="46">
        <v>2217.0100000000002</v>
      </c>
      <c r="I1062" s="62" t="s">
        <v>1576</v>
      </c>
      <c r="J1062" s="26">
        <v>5520</v>
      </c>
      <c r="K1062" s="61">
        <f t="shared" si="16"/>
        <v>41914</v>
      </c>
    </row>
    <row r="1063" spans="2:11">
      <c r="B1063" s="42">
        <v>41824</v>
      </c>
      <c r="C1063" s="50" t="s">
        <v>1435</v>
      </c>
      <c r="D1063" s="25" t="s">
        <v>873</v>
      </c>
      <c r="E1063" s="43"/>
      <c r="F1063" s="25" t="s">
        <v>67</v>
      </c>
      <c r="G1063" s="25" t="s">
        <v>68</v>
      </c>
      <c r="H1063" s="46">
        <v>2217.0100000000002</v>
      </c>
      <c r="I1063" s="62" t="s">
        <v>1576</v>
      </c>
      <c r="J1063" s="26">
        <v>8883</v>
      </c>
      <c r="K1063" s="61">
        <f t="shared" si="16"/>
        <v>41914</v>
      </c>
    </row>
    <row r="1064" spans="2:11">
      <c r="B1064" s="42">
        <v>41824</v>
      </c>
      <c r="C1064" s="50" t="s">
        <v>1435</v>
      </c>
      <c r="D1064" s="25" t="s">
        <v>872</v>
      </c>
      <c r="E1064" s="43"/>
      <c r="F1064" s="25" t="s">
        <v>67</v>
      </c>
      <c r="G1064" s="25" t="s">
        <v>68</v>
      </c>
      <c r="H1064" s="46">
        <v>2218.0100000000002</v>
      </c>
      <c r="I1064" s="62" t="s">
        <v>1576</v>
      </c>
      <c r="J1064" s="26">
        <v>60112</v>
      </c>
      <c r="K1064" s="61">
        <f t="shared" si="16"/>
        <v>41914</v>
      </c>
    </row>
    <row r="1065" spans="2:11">
      <c r="B1065" s="42">
        <v>41821</v>
      </c>
      <c r="C1065" s="50" t="s">
        <v>1462</v>
      </c>
      <c r="D1065" s="25" t="s">
        <v>874</v>
      </c>
      <c r="E1065" s="43"/>
      <c r="F1065" s="25" t="s">
        <v>668</v>
      </c>
      <c r="G1065" s="25" t="s">
        <v>54</v>
      </c>
      <c r="H1065" s="46">
        <v>2311.0100000000002</v>
      </c>
      <c r="I1065" s="62" t="s">
        <v>1576</v>
      </c>
      <c r="J1065" s="26">
        <v>617530.54</v>
      </c>
      <c r="K1065" s="61">
        <f t="shared" si="16"/>
        <v>41911</v>
      </c>
    </row>
    <row r="1066" spans="2:11">
      <c r="B1066" s="42">
        <v>41820</v>
      </c>
      <c r="C1066" s="50" t="s">
        <v>1475</v>
      </c>
      <c r="D1066" s="25" t="s">
        <v>875</v>
      </c>
      <c r="E1066" s="43"/>
      <c r="F1066" s="25" t="s">
        <v>850</v>
      </c>
      <c r="G1066" s="25" t="s">
        <v>876</v>
      </c>
      <c r="H1066" s="46">
        <v>2311.0100000000002</v>
      </c>
      <c r="I1066" s="62" t="s">
        <v>1576</v>
      </c>
      <c r="J1066" s="26">
        <v>25512.5</v>
      </c>
      <c r="K1066" s="61">
        <f t="shared" si="16"/>
        <v>41910</v>
      </c>
    </row>
    <row r="1067" spans="2:11">
      <c r="B1067" s="42">
        <v>41807</v>
      </c>
      <c r="C1067" s="50" t="s">
        <v>1400</v>
      </c>
      <c r="D1067" s="25">
        <v>790977</v>
      </c>
      <c r="E1067" s="43"/>
      <c r="F1067" s="25" t="s">
        <v>583</v>
      </c>
      <c r="G1067" s="25" t="s">
        <v>72</v>
      </c>
      <c r="H1067" s="46">
        <v>2353.0100000000002</v>
      </c>
      <c r="I1067" s="62" t="s">
        <v>1576</v>
      </c>
      <c r="J1067" s="26">
        <v>5000</v>
      </c>
      <c r="K1067" s="61">
        <f t="shared" si="16"/>
        <v>41897</v>
      </c>
    </row>
    <row r="1068" spans="2:11">
      <c r="B1068" s="42">
        <v>41803</v>
      </c>
      <c r="C1068" s="50" t="s">
        <v>1489</v>
      </c>
      <c r="D1068" s="25" t="s">
        <v>877</v>
      </c>
      <c r="E1068" s="43"/>
      <c r="F1068" s="25" t="s">
        <v>878</v>
      </c>
      <c r="G1068" s="25" t="s">
        <v>876</v>
      </c>
      <c r="H1068" s="46">
        <v>2218.0100000000002</v>
      </c>
      <c r="I1068" s="62" t="s">
        <v>1576</v>
      </c>
      <c r="J1068" s="26">
        <v>29280.756000000001</v>
      </c>
      <c r="K1068" s="61">
        <f t="shared" si="16"/>
        <v>41893</v>
      </c>
    </row>
    <row r="1069" spans="2:11">
      <c r="B1069" s="42">
        <v>41803</v>
      </c>
      <c r="C1069" s="50" t="s">
        <v>1350</v>
      </c>
      <c r="D1069" s="25" t="s">
        <v>879</v>
      </c>
      <c r="E1069" s="43"/>
      <c r="F1069" s="25" t="s">
        <v>880</v>
      </c>
      <c r="G1069" s="25" t="s">
        <v>54</v>
      </c>
      <c r="H1069" s="46">
        <v>2311.0100000000002</v>
      </c>
      <c r="I1069" s="62" t="s">
        <v>1576</v>
      </c>
      <c r="J1069" s="26">
        <v>119000</v>
      </c>
      <c r="K1069" s="61">
        <f t="shared" si="16"/>
        <v>41893</v>
      </c>
    </row>
    <row r="1070" spans="2:11">
      <c r="B1070" s="42">
        <v>41802</v>
      </c>
      <c r="C1070" s="50" t="s">
        <v>1501</v>
      </c>
      <c r="D1070" s="25" t="s">
        <v>881</v>
      </c>
      <c r="E1070" s="43"/>
      <c r="F1070" s="25" t="s">
        <v>250</v>
      </c>
      <c r="G1070" s="25" t="s">
        <v>882</v>
      </c>
      <c r="H1070" s="46">
        <v>2311.0100000000002</v>
      </c>
      <c r="I1070" s="62" t="s">
        <v>1576</v>
      </c>
      <c r="J1070" s="26">
        <v>2714000</v>
      </c>
      <c r="K1070" s="61">
        <f t="shared" si="16"/>
        <v>41892</v>
      </c>
    </row>
    <row r="1071" spans="2:11">
      <c r="B1071" s="42">
        <v>41801</v>
      </c>
      <c r="C1071" s="50" t="s">
        <v>1501</v>
      </c>
      <c r="D1071" s="25" t="s">
        <v>883</v>
      </c>
      <c r="E1071" s="43"/>
      <c r="F1071" s="25" t="s">
        <v>250</v>
      </c>
      <c r="G1071" s="25" t="s">
        <v>150</v>
      </c>
      <c r="H1071" s="46">
        <v>2355.0100000000002</v>
      </c>
      <c r="I1071" s="62" t="s">
        <v>1576</v>
      </c>
      <c r="J1071" s="26">
        <v>1076025.3</v>
      </c>
      <c r="K1071" s="61">
        <f t="shared" si="16"/>
        <v>41891</v>
      </c>
    </row>
    <row r="1072" spans="2:11">
      <c r="B1072" s="42">
        <v>41796</v>
      </c>
      <c r="C1072" s="50" t="s">
        <v>1435</v>
      </c>
      <c r="D1072" s="25" t="s">
        <v>884</v>
      </c>
      <c r="E1072" s="43"/>
      <c r="F1072" s="25" t="s">
        <v>67</v>
      </c>
      <c r="G1072" s="25" t="s">
        <v>68</v>
      </c>
      <c r="H1072" s="46">
        <v>2332.0100000000002</v>
      </c>
      <c r="I1072" s="62" t="s">
        <v>1576</v>
      </c>
      <c r="J1072" s="26">
        <v>8802</v>
      </c>
      <c r="K1072" s="61">
        <f t="shared" si="16"/>
        <v>41886</v>
      </c>
    </row>
    <row r="1073" spans="2:11">
      <c r="B1073" s="42">
        <v>41795</v>
      </c>
      <c r="C1073" s="50" t="s">
        <v>1400</v>
      </c>
      <c r="D1073" s="25">
        <v>785226</v>
      </c>
      <c r="E1073" s="43"/>
      <c r="F1073" s="25" t="s">
        <v>583</v>
      </c>
      <c r="G1073" s="25" t="s">
        <v>72</v>
      </c>
      <c r="H1073" s="46">
        <v>2217.0100000000002</v>
      </c>
      <c r="I1073" s="62" t="s">
        <v>1576</v>
      </c>
      <c r="J1073" s="26">
        <v>5520</v>
      </c>
      <c r="K1073" s="61">
        <f t="shared" si="16"/>
        <v>41885</v>
      </c>
    </row>
    <row r="1074" spans="2:11">
      <c r="B1074" s="42">
        <v>41795</v>
      </c>
      <c r="C1074" s="50" t="s">
        <v>1435</v>
      </c>
      <c r="D1074" s="25" t="s">
        <v>886</v>
      </c>
      <c r="E1074" s="43"/>
      <c r="F1074" s="25" t="s">
        <v>67</v>
      </c>
      <c r="G1074" s="25" t="s">
        <v>68</v>
      </c>
      <c r="H1074" s="46">
        <v>2217.0100000000002</v>
      </c>
      <c r="I1074" s="62" t="s">
        <v>1576</v>
      </c>
      <c r="J1074" s="26">
        <v>109460</v>
      </c>
      <c r="K1074" s="61">
        <f t="shared" si="16"/>
        <v>41885</v>
      </c>
    </row>
    <row r="1075" spans="2:11">
      <c r="B1075" s="42">
        <v>41795</v>
      </c>
      <c r="C1075" s="50" t="s">
        <v>1435</v>
      </c>
      <c r="D1075" s="25" t="s">
        <v>885</v>
      </c>
      <c r="E1075" s="43"/>
      <c r="F1075" s="25" t="s">
        <v>67</v>
      </c>
      <c r="G1075" s="25" t="s">
        <v>68</v>
      </c>
      <c r="H1075" s="46">
        <v>2218.0100000000002</v>
      </c>
      <c r="I1075" s="62" t="s">
        <v>1576</v>
      </c>
      <c r="J1075" s="26">
        <v>51227</v>
      </c>
      <c r="K1075" s="61">
        <f t="shared" si="16"/>
        <v>41885</v>
      </c>
    </row>
    <row r="1076" spans="2:11">
      <c r="B1076" s="42">
        <v>41775</v>
      </c>
      <c r="C1076" s="50" t="s">
        <v>1400</v>
      </c>
      <c r="D1076" s="25">
        <v>781346</v>
      </c>
      <c r="E1076" s="43"/>
      <c r="F1076" s="25" t="s">
        <v>583</v>
      </c>
      <c r="G1076" s="25" t="s">
        <v>72</v>
      </c>
      <c r="H1076" s="46">
        <v>2217.0100000000002</v>
      </c>
      <c r="I1076" s="62" t="s">
        <v>1576</v>
      </c>
      <c r="J1076" s="26">
        <v>5000</v>
      </c>
      <c r="K1076" s="61">
        <f t="shared" si="16"/>
        <v>41865</v>
      </c>
    </row>
    <row r="1077" spans="2:11">
      <c r="B1077" s="42">
        <v>41768</v>
      </c>
      <c r="C1077" s="50" t="s">
        <v>1400</v>
      </c>
      <c r="D1077" s="25">
        <v>777401</v>
      </c>
      <c r="E1077" s="43"/>
      <c r="F1077" s="25" t="s">
        <v>583</v>
      </c>
      <c r="G1077" s="25" t="s">
        <v>72</v>
      </c>
      <c r="H1077" s="46">
        <v>2218.0100000000002</v>
      </c>
      <c r="I1077" s="62" t="s">
        <v>1576</v>
      </c>
      <c r="J1077" s="26">
        <v>5520</v>
      </c>
      <c r="K1077" s="61">
        <f t="shared" si="16"/>
        <v>41858</v>
      </c>
    </row>
    <row r="1078" spans="2:11">
      <c r="B1078" s="42">
        <v>41765</v>
      </c>
      <c r="C1078" s="50" t="s">
        <v>1435</v>
      </c>
      <c r="D1078" s="25" t="s">
        <v>888</v>
      </c>
      <c r="E1078" s="43"/>
      <c r="F1078" s="25" t="s">
        <v>67</v>
      </c>
      <c r="G1078" s="25" t="s">
        <v>68</v>
      </c>
      <c r="H1078" s="46">
        <v>2217.0100000000002</v>
      </c>
      <c r="I1078" s="62" t="s">
        <v>1576</v>
      </c>
      <c r="J1078" s="26">
        <v>107041</v>
      </c>
      <c r="K1078" s="61">
        <f t="shared" si="16"/>
        <v>41855</v>
      </c>
    </row>
    <row r="1079" spans="2:11">
      <c r="B1079" s="42">
        <v>41765</v>
      </c>
      <c r="C1079" s="50" t="s">
        <v>1435</v>
      </c>
      <c r="D1079" s="25" t="s">
        <v>889</v>
      </c>
      <c r="E1079" s="43"/>
      <c r="F1079" s="25" t="s">
        <v>67</v>
      </c>
      <c r="G1079" s="25" t="s">
        <v>68</v>
      </c>
      <c r="H1079" s="46">
        <v>2217.0100000000002</v>
      </c>
      <c r="I1079" s="62" t="s">
        <v>1576</v>
      </c>
      <c r="J1079" s="26">
        <v>8604</v>
      </c>
      <c r="K1079" s="61">
        <f t="shared" si="16"/>
        <v>41855</v>
      </c>
    </row>
    <row r="1080" spans="2:11">
      <c r="B1080" s="42">
        <v>41765</v>
      </c>
      <c r="C1080" s="50" t="s">
        <v>1435</v>
      </c>
      <c r="D1080" s="25" t="s">
        <v>887</v>
      </c>
      <c r="E1080" s="43"/>
      <c r="F1080" s="25" t="s">
        <v>67</v>
      </c>
      <c r="G1080" s="25" t="s">
        <v>68</v>
      </c>
      <c r="H1080" s="46">
        <v>2218.0100000000002</v>
      </c>
      <c r="I1080" s="62" t="s">
        <v>1576</v>
      </c>
      <c r="J1080" s="26">
        <v>44240</v>
      </c>
      <c r="K1080" s="61">
        <f t="shared" si="16"/>
        <v>41855</v>
      </c>
    </row>
    <row r="1081" spans="2:11">
      <c r="B1081" s="42">
        <v>41746</v>
      </c>
      <c r="C1081" s="50" t="s">
        <v>1400</v>
      </c>
      <c r="D1081" s="25">
        <v>771097</v>
      </c>
      <c r="E1081" s="43"/>
      <c r="F1081" s="25" t="s">
        <v>583</v>
      </c>
      <c r="G1081" s="25" t="s">
        <v>72</v>
      </c>
      <c r="H1081" s="46">
        <v>2217.0100000000002</v>
      </c>
      <c r="I1081" s="62" t="s">
        <v>1576</v>
      </c>
      <c r="J1081" s="26">
        <v>5000</v>
      </c>
      <c r="K1081" s="61">
        <f t="shared" si="16"/>
        <v>41836</v>
      </c>
    </row>
    <row r="1082" spans="2:11">
      <c r="B1082" s="42">
        <v>41736</v>
      </c>
      <c r="C1082" s="50" t="s">
        <v>1400</v>
      </c>
      <c r="D1082" s="25">
        <v>766096</v>
      </c>
      <c r="E1082" s="43"/>
      <c r="F1082" s="25" t="s">
        <v>583</v>
      </c>
      <c r="G1082" s="25" t="s">
        <v>72</v>
      </c>
      <c r="H1082" s="46">
        <v>2218.0100000000002</v>
      </c>
      <c r="I1082" s="62" t="s">
        <v>1576</v>
      </c>
      <c r="J1082" s="26">
        <v>5520</v>
      </c>
      <c r="K1082" s="61">
        <f t="shared" si="16"/>
        <v>41826</v>
      </c>
    </row>
    <row r="1083" spans="2:11">
      <c r="B1083" s="42">
        <v>41733</v>
      </c>
      <c r="C1083" s="50" t="s">
        <v>1435</v>
      </c>
      <c r="D1083" s="25" t="s">
        <v>891</v>
      </c>
      <c r="E1083" s="43"/>
      <c r="F1083" s="25" t="s">
        <v>67</v>
      </c>
      <c r="G1083" s="25" t="s">
        <v>68</v>
      </c>
      <c r="H1083" s="46">
        <v>2217.0100000000002</v>
      </c>
      <c r="I1083" s="62" t="s">
        <v>1576</v>
      </c>
      <c r="J1083" s="26">
        <v>102495</v>
      </c>
      <c r="K1083" s="61">
        <f t="shared" si="16"/>
        <v>41823</v>
      </c>
    </row>
    <row r="1084" spans="2:11">
      <c r="B1084" s="42">
        <v>41733</v>
      </c>
      <c r="C1084" s="50" t="s">
        <v>1435</v>
      </c>
      <c r="D1084" s="25" t="s">
        <v>892</v>
      </c>
      <c r="E1084" s="43"/>
      <c r="F1084" s="25" t="s">
        <v>67</v>
      </c>
      <c r="G1084" s="25" t="s">
        <v>68</v>
      </c>
      <c r="H1084" s="46">
        <v>2217.0100000000002</v>
      </c>
      <c r="I1084" s="62" t="s">
        <v>1576</v>
      </c>
      <c r="J1084" s="26">
        <v>8525</v>
      </c>
      <c r="K1084" s="61">
        <f t="shared" si="16"/>
        <v>41823</v>
      </c>
    </row>
    <row r="1085" spans="2:11">
      <c r="B1085" s="42">
        <v>41733</v>
      </c>
      <c r="C1085" s="50" t="s">
        <v>1435</v>
      </c>
      <c r="D1085" s="25" t="s">
        <v>890</v>
      </c>
      <c r="E1085" s="43"/>
      <c r="F1085" s="25" t="s">
        <v>67</v>
      </c>
      <c r="G1085" s="25" t="s">
        <v>68</v>
      </c>
      <c r="H1085" s="46">
        <v>2218.0100000000002</v>
      </c>
      <c r="I1085" s="62" t="s">
        <v>1576</v>
      </c>
      <c r="J1085" s="26">
        <v>60925</v>
      </c>
      <c r="K1085" s="61">
        <f t="shared" si="16"/>
        <v>41823</v>
      </c>
    </row>
    <row r="1086" spans="2:11">
      <c r="B1086" s="42">
        <v>41713</v>
      </c>
      <c r="C1086" s="50">
        <v>402002364</v>
      </c>
      <c r="D1086" s="25">
        <v>760943</v>
      </c>
      <c r="E1086" s="43"/>
      <c r="F1086" s="25" t="s">
        <v>583</v>
      </c>
      <c r="G1086" s="25" t="s">
        <v>72</v>
      </c>
      <c r="H1086" s="46">
        <v>2217.0100000000002</v>
      </c>
      <c r="I1086" s="62" t="s">
        <v>1576</v>
      </c>
      <c r="J1086" s="26">
        <v>5000</v>
      </c>
      <c r="K1086" s="61">
        <f t="shared" si="16"/>
        <v>41803</v>
      </c>
    </row>
    <row r="1087" spans="2:11">
      <c r="B1087" s="42">
        <v>41712</v>
      </c>
      <c r="C1087" s="50" t="s">
        <v>1496</v>
      </c>
      <c r="D1087" s="25" t="s">
        <v>893</v>
      </c>
      <c r="E1087" s="43"/>
      <c r="F1087" s="25" t="s">
        <v>894</v>
      </c>
      <c r="G1087" s="25" t="s">
        <v>895</v>
      </c>
      <c r="H1087" s="46">
        <v>2218.0100000000002</v>
      </c>
      <c r="I1087" s="62" t="s">
        <v>1576</v>
      </c>
      <c r="J1087" s="26">
        <v>98420.85</v>
      </c>
      <c r="K1087" s="61">
        <f t="shared" si="16"/>
        <v>41802</v>
      </c>
    </row>
    <row r="1088" spans="2:11">
      <c r="B1088" s="42">
        <v>41710</v>
      </c>
      <c r="C1088" s="50" t="s">
        <v>1437</v>
      </c>
      <c r="D1088" s="25" t="s">
        <v>538</v>
      </c>
      <c r="E1088" s="43"/>
      <c r="F1088" s="25" t="s">
        <v>489</v>
      </c>
      <c r="G1088" s="25" t="s">
        <v>896</v>
      </c>
      <c r="H1088" s="46">
        <v>2395.0100000000002</v>
      </c>
      <c r="I1088" s="62" t="s">
        <v>1576</v>
      </c>
      <c r="J1088" s="26">
        <v>20744.399999999965</v>
      </c>
      <c r="K1088" s="61">
        <f t="shared" si="16"/>
        <v>41800</v>
      </c>
    </row>
    <row r="1089" spans="2:11">
      <c r="B1089" s="42">
        <v>41705</v>
      </c>
      <c r="C1089" s="50" t="s">
        <v>1400</v>
      </c>
      <c r="D1089" s="25">
        <v>757093</v>
      </c>
      <c r="E1089" s="43"/>
      <c r="F1089" s="25" t="s">
        <v>583</v>
      </c>
      <c r="G1089" s="25" t="s">
        <v>72</v>
      </c>
      <c r="H1089" s="46" t="s">
        <v>474</v>
      </c>
      <c r="I1089" s="62" t="s">
        <v>1576</v>
      </c>
      <c r="J1089" s="26">
        <v>5520</v>
      </c>
      <c r="K1089" s="61">
        <f t="shared" si="16"/>
        <v>41795</v>
      </c>
    </row>
    <row r="1090" spans="2:11">
      <c r="B1090" s="42">
        <v>41704</v>
      </c>
      <c r="C1090" s="50" t="s">
        <v>1435</v>
      </c>
      <c r="D1090" s="25" t="s">
        <v>898</v>
      </c>
      <c r="E1090" s="43"/>
      <c r="F1090" s="25" t="s">
        <v>67</v>
      </c>
      <c r="G1090" s="25" t="s">
        <v>68</v>
      </c>
      <c r="H1090" s="46">
        <v>2217.0100000000002</v>
      </c>
      <c r="I1090" s="62" t="s">
        <v>1576</v>
      </c>
      <c r="J1090" s="26">
        <v>106369</v>
      </c>
      <c r="K1090" s="61">
        <f t="shared" si="16"/>
        <v>41794</v>
      </c>
    </row>
    <row r="1091" spans="2:11">
      <c r="B1091" s="42">
        <v>41704</v>
      </c>
      <c r="C1091" s="50" t="s">
        <v>1435</v>
      </c>
      <c r="D1091" s="25" t="s">
        <v>899</v>
      </c>
      <c r="E1091" s="43"/>
      <c r="F1091" s="25" t="s">
        <v>67</v>
      </c>
      <c r="G1091" s="25" t="s">
        <v>68</v>
      </c>
      <c r="H1091" s="46">
        <v>2217.0100000000002</v>
      </c>
      <c r="I1091" s="62" t="s">
        <v>1576</v>
      </c>
      <c r="J1091" s="26">
        <v>8446</v>
      </c>
      <c r="K1091" s="61">
        <f t="shared" si="16"/>
        <v>41794</v>
      </c>
    </row>
    <row r="1092" spans="2:11">
      <c r="B1092" s="42">
        <v>41704</v>
      </c>
      <c r="C1092" s="50" t="s">
        <v>1435</v>
      </c>
      <c r="D1092" s="25" t="s">
        <v>897</v>
      </c>
      <c r="E1092" s="43"/>
      <c r="F1092" s="25" t="s">
        <v>67</v>
      </c>
      <c r="G1092" s="25" t="s">
        <v>68</v>
      </c>
      <c r="H1092" s="46">
        <v>2218.0100000000002</v>
      </c>
      <c r="I1092" s="62" t="s">
        <v>1576</v>
      </c>
      <c r="J1092" s="26">
        <v>50037</v>
      </c>
      <c r="K1092" s="61">
        <f t="shared" si="16"/>
        <v>41794</v>
      </c>
    </row>
    <row r="1093" spans="2:11">
      <c r="B1093" s="42">
        <v>41696</v>
      </c>
      <c r="C1093" s="50" t="s">
        <v>1350</v>
      </c>
      <c r="D1093" s="25" t="s">
        <v>451</v>
      </c>
      <c r="E1093" s="43"/>
      <c r="F1093" s="25" t="s">
        <v>880</v>
      </c>
      <c r="G1093" s="25" t="s">
        <v>900</v>
      </c>
      <c r="H1093" s="46">
        <v>2217.0100000000002</v>
      </c>
      <c r="I1093" s="62" t="s">
        <v>1576</v>
      </c>
      <c r="J1093" s="26">
        <v>5144.8</v>
      </c>
      <c r="K1093" s="61">
        <f t="shared" si="16"/>
        <v>41786</v>
      </c>
    </row>
    <row r="1094" spans="2:11">
      <c r="B1094" s="42">
        <v>41695</v>
      </c>
      <c r="C1094" s="50" t="s">
        <v>1296</v>
      </c>
      <c r="D1094" s="25" t="s">
        <v>901</v>
      </c>
      <c r="E1094" s="43"/>
      <c r="F1094" s="25" t="s">
        <v>202</v>
      </c>
      <c r="G1094" s="25" t="s">
        <v>54</v>
      </c>
      <c r="H1094" s="46">
        <v>2311.0100000000002</v>
      </c>
      <c r="I1094" s="62" t="s">
        <v>1576</v>
      </c>
      <c r="J1094" s="26">
        <v>152000</v>
      </c>
      <c r="K1094" s="61">
        <f t="shared" si="16"/>
        <v>41785</v>
      </c>
    </row>
    <row r="1095" spans="2:11">
      <c r="B1095" s="42">
        <v>41692</v>
      </c>
      <c r="C1095" s="50" t="s">
        <v>1325</v>
      </c>
      <c r="D1095" s="25">
        <v>35</v>
      </c>
      <c r="E1095" s="43"/>
      <c r="F1095" s="25" t="s">
        <v>902</v>
      </c>
      <c r="G1095" s="25" t="s">
        <v>54</v>
      </c>
      <c r="H1095" s="46">
        <v>2311.0100000000002</v>
      </c>
      <c r="I1095" s="62" t="s">
        <v>1576</v>
      </c>
      <c r="J1095" s="26">
        <v>429000</v>
      </c>
      <c r="K1095" s="61">
        <f t="shared" si="16"/>
        <v>41782</v>
      </c>
    </row>
    <row r="1096" spans="2:11">
      <c r="B1096" s="42">
        <v>41682</v>
      </c>
      <c r="C1096" s="50" t="s">
        <v>1400</v>
      </c>
      <c r="D1096" s="25">
        <v>751224</v>
      </c>
      <c r="E1096" s="43"/>
      <c r="F1096" s="25" t="s">
        <v>583</v>
      </c>
      <c r="G1096" s="25" t="s">
        <v>72</v>
      </c>
      <c r="H1096" s="46">
        <v>2311.0100000000002</v>
      </c>
      <c r="I1096" s="62" t="s">
        <v>1576</v>
      </c>
      <c r="J1096" s="26">
        <v>5000</v>
      </c>
      <c r="K1096" s="61">
        <f t="shared" si="16"/>
        <v>41772</v>
      </c>
    </row>
    <row r="1097" spans="2:11">
      <c r="B1097" s="42">
        <v>41675</v>
      </c>
      <c r="C1097" s="50" t="s">
        <v>1400</v>
      </c>
      <c r="D1097" s="25">
        <v>745183</v>
      </c>
      <c r="E1097" s="43"/>
      <c r="F1097" s="25" t="s">
        <v>583</v>
      </c>
      <c r="G1097" s="25" t="s">
        <v>72</v>
      </c>
      <c r="H1097" s="46">
        <v>2218.0100000000002</v>
      </c>
      <c r="I1097" s="62" t="s">
        <v>1576</v>
      </c>
      <c r="J1097" s="26">
        <v>5520</v>
      </c>
      <c r="K1097" s="61">
        <f t="shared" si="16"/>
        <v>41765</v>
      </c>
    </row>
    <row r="1098" spans="2:11">
      <c r="B1098" s="42">
        <v>41675</v>
      </c>
      <c r="C1098" s="50" t="s">
        <v>1435</v>
      </c>
      <c r="D1098" s="25" t="s">
        <v>903</v>
      </c>
      <c r="E1098" s="43"/>
      <c r="F1098" s="25" t="s">
        <v>67</v>
      </c>
      <c r="G1098" s="25" t="s">
        <v>68</v>
      </c>
      <c r="H1098" s="46">
        <v>2218.0100000000002</v>
      </c>
      <c r="I1098" s="62" t="s">
        <v>1576</v>
      </c>
      <c r="J1098" s="26">
        <v>103034</v>
      </c>
      <c r="K1098" s="61">
        <f t="shared" si="16"/>
        <v>41765</v>
      </c>
    </row>
    <row r="1099" spans="2:11">
      <c r="B1099" s="42">
        <v>41675</v>
      </c>
      <c r="C1099" s="50" t="s">
        <v>1435</v>
      </c>
      <c r="D1099" s="25" t="s">
        <v>904</v>
      </c>
      <c r="E1099" s="43"/>
      <c r="F1099" s="25" t="s">
        <v>67</v>
      </c>
      <c r="G1099" s="25" t="s">
        <v>68</v>
      </c>
      <c r="H1099" s="46">
        <v>2217.0100000000002</v>
      </c>
      <c r="I1099" s="62" t="s">
        <v>1576</v>
      </c>
      <c r="J1099" s="26">
        <v>8367</v>
      </c>
      <c r="K1099" s="61">
        <f t="shared" si="16"/>
        <v>41765</v>
      </c>
    </row>
    <row r="1100" spans="2:11">
      <c r="B1100" s="42">
        <v>41674</v>
      </c>
      <c r="C1100" s="50" t="s">
        <v>1435</v>
      </c>
      <c r="D1100" s="25" t="s">
        <v>905</v>
      </c>
      <c r="E1100" s="43"/>
      <c r="F1100" s="25" t="s">
        <v>67</v>
      </c>
      <c r="G1100" s="25" t="s">
        <v>68</v>
      </c>
      <c r="H1100" s="46">
        <v>2217.0100000000002</v>
      </c>
      <c r="I1100" s="62" t="s">
        <v>1576</v>
      </c>
      <c r="J1100" s="26">
        <v>40675</v>
      </c>
      <c r="K1100" s="61">
        <f t="shared" si="16"/>
        <v>41764</v>
      </c>
    </row>
    <row r="1101" spans="2:11">
      <c r="B1101" s="42">
        <v>41673</v>
      </c>
      <c r="C1101" s="50" t="s">
        <v>1387</v>
      </c>
      <c r="D1101" s="25" t="s">
        <v>906</v>
      </c>
      <c r="E1101" s="43"/>
      <c r="F1101" s="25" t="s">
        <v>907</v>
      </c>
      <c r="G1101" s="25" t="s">
        <v>908</v>
      </c>
      <c r="H1101" s="46">
        <v>2217.0100000000002</v>
      </c>
      <c r="I1101" s="62" t="s">
        <v>1576</v>
      </c>
      <c r="J1101" s="26">
        <v>107380</v>
      </c>
      <c r="K1101" s="61">
        <f t="shared" si="16"/>
        <v>41763</v>
      </c>
    </row>
    <row r="1102" spans="2:11">
      <c r="B1102" s="42">
        <v>41655</v>
      </c>
      <c r="C1102" s="50" t="s">
        <v>1400</v>
      </c>
      <c r="D1102" s="25">
        <v>740939</v>
      </c>
      <c r="E1102" s="43"/>
      <c r="F1102" s="25" t="s">
        <v>583</v>
      </c>
      <c r="G1102" s="25" t="s">
        <v>72</v>
      </c>
      <c r="H1102" s="46">
        <v>2287.02</v>
      </c>
      <c r="I1102" s="62" t="s">
        <v>1576</v>
      </c>
      <c r="J1102" s="26">
        <v>5000</v>
      </c>
      <c r="K1102" s="61">
        <f t="shared" si="16"/>
        <v>41745</v>
      </c>
    </row>
    <row r="1103" spans="2:11">
      <c r="B1103" s="42">
        <v>41646</v>
      </c>
      <c r="C1103" s="50" t="s">
        <v>1400</v>
      </c>
      <c r="D1103" s="25">
        <v>734994</v>
      </c>
      <c r="E1103" s="43"/>
      <c r="F1103" s="25" t="s">
        <v>583</v>
      </c>
      <c r="G1103" s="25" t="s">
        <v>72</v>
      </c>
      <c r="H1103" s="46">
        <v>2218.0100000000002</v>
      </c>
      <c r="I1103" s="62" t="s">
        <v>1576</v>
      </c>
      <c r="J1103" s="26">
        <v>5520</v>
      </c>
      <c r="K1103" s="61">
        <f t="shared" ref="K1103:K1166" si="17">+B1103+90</f>
        <v>41736</v>
      </c>
    </row>
    <row r="1104" spans="2:11">
      <c r="B1104" s="42">
        <v>41644</v>
      </c>
      <c r="C1104" s="50" t="s">
        <v>1435</v>
      </c>
      <c r="D1104" s="25" t="s">
        <v>909</v>
      </c>
      <c r="E1104" s="43"/>
      <c r="F1104" s="25" t="s">
        <v>67</v>
      </c>
      <c r="G1104" s="25" t="s">
        <v>68</v>
      </c>
      <c r="H1104" s="46">
        <v>2218.0100000000002</v>
      </c>
      <c r="I1104" s="62" t="s">
        <v>1576</v>
      </c>
      <c r="J1104" s="26">
        <v>99042</v>
      </c>
      <c r="K1104" s="61">
        <f t="shared" si="17"/>
        <v>41734</v>
      </c>
    </row>
    <row r="1105" spans="2:11">
      <c r="B1105" s="42">
        <v>41643</v>
      </c>
      <c r="C1105" s="50" t="s">
        <v>1435</v>
      </c>
      <c r="D1105" s="25" t="s">
        <v>911</v>
      </c>
      <c r="E1105" s="43"/>
      <c r="F1105" s="25" t="s">
        <v>67</v>
      </c>
      <c r="G1105" s="25" t="s">
        <v>68</v>
      </c>
      <c r="H1105" s="46">
        <v>2217.0100000000002</v>
      </c>
      <c r="I1105" s="62" t="s">
        <v>1576</v>
      </c>
      <c r="J1105" s="26">
        <v>8288</v>
      </c>
      <c r="K1105" s="61">
        <f t="shared" si="17"/>
        <v>41733</v>
      </c>
    </row>
    <row r="1106" spans="2:11">
      <c r="B1106" s="42">
        <v>41643</v>
      </c>
      <c r="C1106" s="50" t="s">
        <v>1435</v>
      </c>
      <c r="D1106" s="25" t="s">
        <v>910</v>
      </c>
      <c r="E1106" s="43"/>
      <c r="F1106" s="25" t="s">
        <v>67</v>
      </c>
      <c r="G1106" s="25" t="s">
        <v>68</v>
      </c>
      <c r="H1106" s="46">
        <v>2217.0100000000002</v>
      </c>
      <c r="I1106" s="62" t="s">
        <v>1576</v>
      </c>
      <c r="J1106" s="26">
        <v>41284</v>
      </c>
      <c r="K1106" s="61">
        <f t="shared" si="17"/>
        <v>41733</v>
      </c>
    </row>
    <row r="1107" spans="2:11">
      <c r="B1107" s="42">
        <v>41639</v>
      </c>
      <c r="C1107" s="50" t="s">
        <v>1437</v>
      </c>
      <c r="D1107" s="25" t="s">
        <v>912</v>
      </c>
      <c r="E1107" s="43"/>
      <c r="F1107" s="25" t="s">
        <v>489</v>
      </c>
      <c r="G1107" s="25" t="s">
        <v>913</v>
      </c>
      <c r="H1107" s="46">
        <v>2217.0100000000002</v>
      </c>
      <c r="I1107" s="62" t="s">
        <v>1576</v>
      </c>
      <c r="J1107" s="26">
        <v>8717438.8000000007</v>
      </c>
      <c r="K1107" s="61">
        <f t="shared" si="17"/>
        <v>41729</v>
      </c>
    </row>
    <row r="1108" spans="2:11">
      <c r="B1108" s="42">
        <v>41624</v>
      </c>
      <c r="C1108" s="50" t="s">
        <v>1400</v>
      </c>
      <c r="D1108" s="25">
        <v>731078</v>
      </c>
      <c r="E1108" s="43"/>
      <c r="F1108" s="25" t="s">
        <v>583</v>
      </c>
      <c r="G1108" s="25" t="s">
        <v>72</v>
      </c>
      <c r="H1108" s="46" t="s">
        <v>350</v>
      </c>
      <c r="I1108" s="62" t="s">
        <v>1576</v>
      </c>
      <c r="J1108" s="26">
        <v>5000</v>
      </c>
      <c r="K1108" s="61">
        <f t="shared" si="17"/>
        <v>41714</v>
      </c>
    </row>
    <row r="1109" spans="2:11">
      <c r="B1109" s="42">
        <v>41613</v>
      </c>
      <c r="C1109" s="50" t="s">
        <v>1401</v>
      </c>
      <c r="D1109" s="25">
        <v>724342</v>
      </c>
      <c r="E1109" s="43"/>
      <c r="F1109" s="25" t="s">
        <v>583</v>
      </c>
      <c r="G1109" s="25" t="s">
        <v>72</v>
      </c>
      <c r="H1109" s="46">
        <v>2218.0100000000002</v>
      </c>
      <c r="I1109" s="62" t="s">
        <v>1576</v>
      </c>
      <c r="J1109" s="26">
        <v>5520</v>
      </c>
      <c r="K1109" s="61">
        <f t="shared" si="17"/>
        <v>41703</v>
      </c>
    </row>
    <row r="1110" spans="2:11">
      <c r="B1110" s="42">
        <v>41613</v>
      </c>
      <c r="C1110" s="50" t="s">
        <v>1435</v>
      </c>
      <c r="D1110" s="25" t="s">
        <v>915</v>
      </c>
      <c r="E1110" s="43"/>
      <c r="F1110" s="25" t="s">
        <v>67</v>
      </c>
      <c r="G1110" s="25" t="s">
        <v>68</v>
      </c>
      <c r="H1110" s="46">
        <v>2217.0100000000002</v>
      </c>
      <c r="I1110" s="62" t="s">
        <v>1576</v>
      </c>
      <c r="J1110" s="26">
        <v>90562</v>
      </c>
      <c r="K1110" s="61">
        <f t="shared" si="17"/>
        <v>41703</v>
      </c>
    </row>
    <row r="1111" spans="2:11">
      <c r="B1111" s="42">
        <v>41613</v>
      </c>
      <c r="C1111" s="50" t="s">
        <v>1435</v>
      </c>
      <c r="D1111" s="25" t="s">
        <v>914</v>
      </c>
      <c r="E1111" s="43"/>
      <c r="F1111" s="25" t="s">
        <v>67</v>
      </c>
      <c r="G1111" s="25" t="s">
        <v>68</v>
      </c>
      <c r="H1111" s="46">
        <v>2218.0100000000002</v>
      </c>
      <c r="I1111" s="62" t="s">
        <v>1576</v>
      </c>
      <c r="J1111" s="26">
        <v>39074</v>
      </c>
      <c r="K1111" s="61">
        <f t="shared" si="17"/>
        <v>41703</v>
      </c>
    </row>
    <row r="1112" spans="2:11">
      <c r="B1112" s="42">
        <v>41592</v>
      </c>
      <c r="C1112" s="50" t="s">
        <v>1400</v>
      </c>
      <c r="D1112" s="25">
        <v>720643</v>
      </c>
      <c r="E1112" s="43"/>
      <c r="F1112" s="25" t="s">
        <v>583</v>
      </c>
      <c r="G1112" s="25" t="s">
        <v>72</v>
      </c>
      <c r="H1112" s="46">
        <v>2217.0100000000002</v>
      </c>
      <c r="I1112" s="62" t="s">
        <v>1576</v>
      </c>
      <c r="J1112" s="26">
        <v>5000</v>
      </c>
      <c r="K1112" s="61">
        <f t="shared" si="17"/>
        <v>41682</v>
      </c>
    </row>
    <row r="1113" spans="2:11">
      <c r="B1113" s="42">
        <v>41585</v>
      </c>
      <c r="C1113" s="50" t="s">
        <v>1435</v>
      </c>
      <c r="D1113" s="25" t="s">
        <v>916</v>
      </c>
      <c r="E1113" s="43"/>
      <c r="F1113" s="25" t="s">
        <v>67</v>
      </c>
      <c r="G1113" s="25" t="s">
        <v>68</v>
      </c>
      <c r="H1113" s="46">
        <v>2218.0100000000002</v>
      </c>
      <c r="I1113" s="62" t="s">
        <v>1576</v>
      </c>
      <c r="J1113" s="26">
        <v>94118</v>
      </c>
      <c r="K1113" s="61">
        <f t="shared" si="17"/>
        <v>41675</v>
      </c>
    </row>
    <row r="1114" spans="2:11">
      <c r="B1114" s="42">
        <v>41583</v>
      </c>
      <c r="C1114" s="50" t="s">
        <v>1435</v>
      </c>
      <c r="D1114" s="25" t="s">
        <v>917</v>
      </c>
      <c r="E1114" s="43"/>
      <c r="F1114" s="25" t="s">
        <v>67</v>
      </c>
      <c r="G1114" s="25" t="s">
        <v>68</v>
      </c>
      <c r="H1114" s="46">
        <v>2217.0100000000002</v>
      </c>
      <c r="I1114" s="62" t="s">
        <v>1576</v>
      </c>
      <c r="J1114" s="26">
        <v>53087</v>
      </c>
      <c r="K1114" s="61">
        <f t="shared" si="17"/>
        <v>41673</v>
      </c>
    </row>
    <row r="1115" spans="2:11">
      <c r="B1115" s="42">
        <v>41575</v>
      </c>
      <c r="C1115" s="50" t="s">
        <v>1448</v>
      </c>
      <c r="D1115" s="25" t="s">
        <v>918</v>
      </c>
      <c r="E1115" s="43"/>
      <c r="F1115" s="25" t="s">
        <v>647</v>
      </c>
      <c r="G1115" s="25" t="s">
        <v>648</v>
      </c>
      <c r="H1115" s="46">
        <v>2217.0100000000002</v>
      </c>
      <c r="I1115" s="62" t="s">
        <v>1576</v>
      </c>
      <c r="J1115" s="26">
        <v>125000</v>
      </c>
      <c r="K1115" s="61">
        <f t="shared" si="17"/>
        <v>41665</v>
      </c>
    </row>
    <row r="1116" spans="2:11">
      <c r="B1116" s="42">
        <v>41562</v>
      </c>
      <c r="C1116" s="50" t="s">
        <v>1496</v>
      </c>
      <c r="D1116" s="25" t="s">
        <v>919</v>
      </c>
      <c r="E1116" s="43"/>
      <c r="F1116" s="25" t="s">
        <v>894</v>
      </c>
      <c r="G1116" s="25" t="s">
        <v>920</v>
      </c>
      <c r="H1116" s="46">
        <v>2285.0100000000002</v>
      </c>
      <c r="I1116" s="62" t="s">
        <v>1576</v>
      </c>
      <c r="J1116" s="26">
        <v>408570.28</v>
      </c>
      <c r="K1116" s="61">
        <f t="shared" si="17"/>
        <v>41652</v>
      </c>
    </row>
    <row r="1117" spans="2:11">
      <c r="B1117" s="42">
        <v>41558</v>
      </c>
      <c r="C1117" s="50" t="s">
        <v>1394</v>
      </c>
      <c r="D1117" s="25" t="s">
        <v>921</v>
      </c>
      <c r="E1117" s="43"/>
      <c r="F1117" s="25" t="s">
        <v>922</v>
      </c>
      <c r="G1117" s="25" t="s">
        <v>923</v>
      </c>
      <c r="H1117" s="46">
        <v>2363.0100000000002</v>
      </c>
      <c r="I1117" s="62" t="s">
        <v>1576</v>
      </c>
      <c r="J1117" s="26">
        <v>59737.5</v>
      </c>
      <c r="K1117" s="61">
        <f t="shared" si="17"/>
        <v>41648</v>
      </c>
    </row>
    <row r="1118" spans="2:11">
      <c r="B1118" s="42">
        <v>41558</v>
      </c>
      <c r="C1118" s="50" t="s">
        <v>1400</v>
      </c>
      <c r="D1118" s="25">
        <v>710411</v>
      </c>
      <c r="E1118" s="43"/>
      <c r="F1118" s="25" t="s">
        <v>583</v>
      </c>
      <c r="G1118" s="25" t="s">
        <v>72</v>
      </c>
      <c r="H1118" s="46">
        <v>2392.0100000000002</v>
      </c>
      <c r="I1118" s="62" t="s">
        <v>1576</v>
      </c>
      <c r="J1118" s="26">
        <v>5000</v>
      </c>
      <c r="K1118" s="61">
        <f t="shared" si="17"/>
        <v>41648</v>
      </c>
    </row>
    <row r="1119" spans="2:11">
      <c r="B1119" s="42">
        <v>41556</v>
      </c>
      <c r="C1119" s="50" t="s">
        <v>1422</v>
      </c>
      <c r="D1119" s="25" t="s">
        <v>924</v>
      </c>
      <c r="E1119" s="43"/>
      <c r="F1119" s="25" t="s">
        <v>446</v>
      </c>
      <c r="G1119" s="25" t="s">
        <v>68</v>
      </c>
      <c r="H1119" s="46">
        <v>2218.0100000000002</v>
      </c>
      <c r="I1119" s="62" t="s">
        <v>1576</v>
      </c>
      <c r="J1119" s="26">
        <v>100</v>
      </c>
      <c r="K1119" s="61">
        <f t="shared" si="17"/>
        <v>41646</v>
      </c>
    </row>
    <row r="1120" spans="2:11">
      <c r="B1120" s="42">
        <v>41553</v>
      </c>
      <c r="C1120" s="50" t="s">
        <v>1435</v>
      </c>
      <c r="D1120" s="25" t="s">
        <v>925</v>
      </c>
      <c r="E1120" s="43"/>
      <c r="F1120" s="25" t="s">
        <v>67</v>
      </c>
      <c r="G1120" s="25" t="s">
        <v>68</v>
      </c>
      <c r="H1120" s="46">
        <v>2217.0100000000002</v>
      </c>
      <c r="I1120" s="62" t="s">
        <v>1576</v>
      </c>
      <c r="J1120" s="26">
        <v>78670</v>
      </c>
      <c r="K1120" s="61">
        <f t="shared" si="17"/>
        <v>41643</v>
      </c>
    </row>
    <row r="1121" spans="2:11">
      <c r="B1121" s="42">
        <v>41551</v>
      </c>
      <c r="C1121" s="50" t="s">
        <v>1400</v>
      </c>
      <c r="D1121" s="25">
        <v>704287</v>
      </c>
      <c r="E1121" s="43"/>
      <c r="F1121" s="25" t="s">
        <v>583</v>
      </c>
      <c r="G1121" s="25" t="s">
        <v>72</v>
      </c>
      <c r="H1121" s="46">
        <v>2217.0100000000002</v>
      </c>
      <c r="I1121" s="62" t="s">
        <v>1576</v>
      </c>
      <c r="J1121" s="26">
        <v>5520</v>
      </c>
      <c r="K1121" s="61">
        <f t="shared" si="17"/>
        <v>41641</v>
      </c>
    </row>
    <row r="1122" spans="2:11">
      <c r="B1122" s="42">
        <v>41551</v>
      </c>
      <c r="C1122" s="50" t="s">
        <v>1435</v>
      </c>
      <c r="D1122" s="25" t="s">
        <v>926</v>
      </c>
      <c r="E1122" s="43"/>
      <c r="F1122" s="25" t="s">
        <v>67</v>
      </c>
      <c r="G1122" s="25" t="s">
        <v>68</v>
      </c>
      <c r="H1122" s="46">
        <v>2218.0100000000002</v>
      </c>
      <c r="I1122" s="62" t="s">
        <v>1576</v>
      </c>
      <c r="J1122" s="26">
        <v>90887</v>
      </c>
      <c r="K1122" s="61">
        <f t="shared" si="17"/>
        <v>41641</v>
      </c>
    </row>
    <row r="1123" spans="2:11">
      <c r="B1123" s="42">
        <v>41548</v>
      </c>
      <c r="C1123" s="50" t="s">
        <v>1402</v>
      </c>
      <c r="D1123" s="25">
        <v>302874</v>
      </c>
      <c r="E1123" s="43"/>
      <c r="F1123" s="25" t="s">
        <v>927</v>
      </c>
      <c r="G1123" s="25" t="s">
        <v>72</v>
      </c>
      <c r="H1123" s="46">
        <v>2217.0100000000002</v>
      </c>
      <c r="I1123" s="62" t="s">
        <v>1576</v>
      </c>
      <c r="J1123" s="26">
        <v>100</v>
      </c>
      <c r="K1123" s="61">
        <f t="shared" si="17"/>
        <v>41638</v>
      </c>
    </row>
    <row r="1124" spans="2:11">
      <c r="B1124" s="42">
        <v>41533</v>
      </c>
      <c r="C1124" s="50" t="s">
        <v>1400</v>
      </c>
      <c r="D1124" s="25">
        <v>700137</v>
      </c>
      <c r="E1124" s="43"/>
      <c r="F1124" s="25" t="s">
        <v>583</v>
      </c>
      <c r="G1124" s="25" t="s">
        <v>72</v>
      </c>
      <c r="H1124" s="46">
        <v>2218.0100000000002</v>
      </c>
      <c r="I1124" s="62" t="s">
        <v>1576</v>
      </c>
      <c r="J1124" s="26">
        <v>5000</v>
      </c>
      <c r="K1124" s="61">
        <f t="shared" si="17"/>
        <v>41623</v>
      </c>
    </row>
    <row r="1125" spans="2:11">
      <c r="B1125" s="42">
        <v>41523</v>
      </c>
      <c r="C1125" s="50" t="s">
        <v>1435</v>
      </c>
      <c r="D1125" s="25" t="s">
        <v>929</v>
      </c>
      <c r="E1125" s="43"/>
      <c r="F1125" s="25" t="s">
        <v>67</v>
      </c>
      <c r="G1125" s="25" t="s">
        <v>68</v>
      </c>
      <c r="H1125" s="46">
        <v>2217.0100000000002</v>
      </c>
      <c r="I1125" s="62" t="s">
        <v>1576</v>
      </c>
      <c r="J1125" s="26">
        <v>95127</v>
      </c>
      <c r="K1125" s="61">
        <f t="shared" si="17"/>
        <v>41613</v>
      </c>
    </row>
    <row r="1126" spans="2:11">
      <c r="B1126" s="42">
        <v>41523</v>
      </c>
      <c r="C1126" s="50" t="s">
        <v>1435</v>
      </c>
      <c r="D1126" s="25" t="s">
        <v>928</v>
      </c>
      <c r="E1126" s="43"/>
      <c r="F1126" s="25" t="s">
        <v>67</v>
      </c>
      <c r="G1126" s="25" t="s">
        <v>68</v>
      </c>
      <c r="H1126" s="46">
        <v>2218.0100000000002</v>
      </c>
      <c r="I1126" s="62" t="s">
        <v>1576</v>
      </c>
      <c r="J1126" s="26">
        <v>87992</v>
      </c>
      <c r="K1126" s="61">
        <f t="shared" si="17"/>
        <v>41613</v>
      </c>
    </row>
    <row r="1127" spans="2:11">
      <c r="B1127" s="42">
        <v>41522</v>
      </c>
      <c r="C1127" s="50" t="s">
        <v>1400</v>
      </c>
      <c r="D1127" s="25">
        <v>694039</v>
      </c>
      <c r="E1127" s="43"/>
      <c r="F1127" s="25" t="s">
        <v>583</v>
      </c>
      <c r="G1127" s="25" t="s">
        <v>72</v>
      </c>
      <c r="H1127" s="46">
        <v>2217.0100000000002</v>
      </c>
      <c r="I1127" s="62" t="s">
        <v>1576</v>
      </c>
      <c r="J1127" s="26">
        <v>5520</v>
      </c>
      <c r="K1127" s="61">
        <f t="shared" si="17"/>
        <v>41612</v>
      </c>
    </row>
    <row r="1128" spans="2:11">
      <c r="B1128" s="42">
        <v>41517</v>
      </c>
      <c r="C1128" s="50" t="s">
        <v>1435</v>
      </c>
      <c r="D1128" s="25" t="s">
        <v>930</v>
      </c>
      <c r="E1128" s="43"/>
      <c r="F1128" s="25" t="s">
        <v>67</v>
      </c>
      <c r="G1128" s="25" t="s">
        <v>68</v>
      </c>
      <c r="H1128" s="46">
        <v>2218.0100000000002</v>
      </c>
      <c r="I1128" s="62" t="s">
        <v>1576</v>
      </c>
      <c r="J1128" s="26">
        <v>90627</v>
      </c>
      <c r="K1128" s="61">
        <f t="shared" si="17"/>
        <v>41607</v>
      </c>
    </row>
    <row r="1129" spans="2:11">
      <c r="B1129" s="42">
        <v>41501</v>
      </c>
      <c r="C1129" s="50" t="s">
        <v>1475</v>
      </c>
      <c r="D1129" s="25" t="s">
        <v>931</v>
      </c>
      <c r="E1129" s="43"/>
      <c r="F1129" s="25" t="s">
        <v>850</v>
      </c>
      <c r="G1129" s="25" t="s">
        <v>932</v>
      </c>
      <c r="H1129" s="46">
        <v>2217.0100000000002</v>
      </c>
      <c r="I1129" s="62" t="s">
        <v>1576</v>
      </c>
      <c r="J1129" s="26">
        <v>7233.87</v>
      </c>
      <c r="K1129" s="61">
        <f t="shared" si="17"/>
        <v>41591</v>
      </c>
    </row>
    <row r="1130" spans="2:11">
      <c r="B1130" s="42">
        <v>41498</v>
      </c>
      <c r="C1130" s="50" t="s">
        <v>1400</v>
      </c>
      <c r="D1130" s="25">
        <v>689883</v>
      </c>
      <c r="E1130" s="43"/>
      <c r="F1130" s="25" t="s">
        <v>583</v>
      </c>
      <c r="G1130" s="25" t="s">
        <v>72</v>
      </c>
      <c r="H1130" s="46" t="s">
        <v>933</v>
      </c>
      <c r="I1130" s="62" t="s">
        <v>1576</v>
      </c>
      <c r="J1130" s="26">
        <v>5000</v>
      </c>
      <c r="K1130" s="61">
        <f t="shared" si="17"/>
        <v>41588</v>
      </c>
    </row>
    <row r="1131" spans="2:11">
      <c r="B1131" s="42">
        <v>41492</v>
      </c>
      <c r="C1131" s="50" t="s">
        <v>1435</v>
      </c>
      <c r="D1131" s="25" t="s">
        <v>934</v>
      </c>
      <c r="E1131" s="43"/>
      <c r="F1131" s="25" t="s">
        <v>67</v>
      </c>
      <c r="G1131" s="25" t="s">
        <v>68</v>
      </c>
      <c r="H1131" s="46">
        <v>2218.0100000000002</v>
      </c>
      <c r="I1131" s="62" t="s">
        <v>1576</v>
      </c>
      <c r="J1131" s="26">
        <v>70439</v>
      </c>
      <c r="K1131" s="61">
        <f t="shared" si="17"/>
        <v>41582</v>
      </c>
    </row>
    <row r="1132" spans="2:11">
      <c r="B1132" s="42">
        <v>41491</v>
      </c>
      <c r="C1132" s="50" t="s">
        <v>1400</v>
      </c>
      <c r="D1132" s="25">
        <v>683366</v>
      </c>
      <c r="E1132" s="43"/>
      <c r="F1132" s="25" t="s">
        <v>583</v>
      </c>
      <c r="G1132" s="25" t="s">
        <v>72</v>
      </c>
      <c r="H1132" s="46">
        <v>2217.0100000000002</v>
      </c>
      <c r="I1132" s="62" t="s">
        <v>1576</v>
      </c>
      <c r="J1132" s="26">
        <v>5520</v>
      </c>
      <c r="K1132" s="61">
        <f t="shared" si="17"/>
        <v>41581</v>
      </c>
    </row>
    <row r="1133" spans="2:11">
      <c r="B1133" s="42">
        <v>41463</v>
      </c>
      <c r="C1133" s="50" t="s">
        <v>1400</v>
      </c>
      <c r="D1133" s="25">
        <v>679066</v>
      </c>
      <c r="E1133" s="43"/>
      <c r="F1133" s="25" t="s">
        <v>583</v>
      </c>
      <c r="G1133" s="25" t="s">
        <v>72</v>
      </c>
      <c r="H1133" s="46">
        <v>2218.0100000000002</v>
      </c>
      <c r="I1133" s="62" t="s">
        <v>1576</v>
      </c>
      <c r="J1133" s="26">
        <v>5000</v>
      </c>
      <c r="K1133" s="61">
        <f t="shared" si="17"/>
        <v>41553</v>
      </c>
    </row>
    <row r="1134" spans="2:11">
      <c r="B1134" s="42">
        <v>41461</v>
      </c>
      <c r="C1134" s="50" t="s">
        <v>1435</v>
      </c>
      <c r="D1134" s="25" t="s">
        <v>935</v>
      </c>
      <c r="E1134" s="43"/>
      <c r="F1134" s="25" t="s">
        <v>67</v>
      </c>
      <c r="G1134" s="25" t="s">
        <v>68</v>
      </c>
      <c r="H1134" s="46">
        <v>2218.0100000000002</v>
      </c>
      <c r="I1134" s="62" t="s">
        <v>1576</v>
      </c>
      <c r="J1134" s="26">
        <v>90783</v>
      </c>
      <c r="K1134" s="61">
        <f t="shared" si="17"/>
        <v>41551</v>
      </c>
    </row>
    <row r="1135" spans="2:11">
      <c r="B1135" s="42">
        <v>41460</v>
      </c>
      <c r="C1135" s="50" t="s">
        <v>1435</v>
      </c>
      <c r="D1135" s="25" t="s">
        <v>936</v>
      </c>
      <c r="E1135" s="43"/>
      <c r="F1135" s="25" t="s">
        <v>67</v>
      </c>
      <c r="G1135" s="25" t="s">
        <v>68</v>
      </c>
      <c r="H1135" s="46">
        <v>2217.0100000000002</v>
      </c>
      <c r="I1135" s="62" t="s">
        <v>1576</v>
      </c>
      <c r="J1135" s="26">
        <v>83704</v>
      </c>
      <c r="K1135" s="61">
        <f t="shared" si="17"/>
        <v>41550</v>
      </c>
    </row>
    <row r="1136" spans="2:11">
      <c r="B1136" s="42">
        <v>41457</v>
      </c>
      <c r="C1136" s="50">
        <v>402002364</v>
      </c>
      <c r="D1136" s="25">
        <v>674217</v>
      </c>
      <c r="E1136" s="43"/>
      <c r="F1136" s="25" t="s">
        <v>583</v>
      </c>
      <c r="G1136" s="25" t="s">
        <v>72</v>
      </c>
      <c r="H1136" s="46">
        <v>2217.0100000000002</v>
      </c>
      <c r="I1136" s="62" t="s">
        <v>1576</v>
      </c>
      <c r="J1136" s="26">
        <v>5520</v>
      </c>
      <c r="K1136" s="61">
        <f t="shared" si="17"/>
        <v>41547</v>
      </c>
    </row>
    <row r="1137" spans="2:11">
      <c r="B1137" s="42">
        <v>41436</v>
      </c>
      <c r="C1137" s="50">
        <v>402002364</v>
      </c>
      <c r="D1137" s="25">
        <v>669447</v>
      </c>
      <c r="E1137" s="43"/>
      <c r="F1137" s="25" t="s">
        <v>583</v>
      </c>
      <c r="G1137" s="25" t="s">
        <v>72</v>
      </c>
      <c r="H1137" s="46">
        <v>2218.0100000000002</v>
      </c>
      <c r="I1137" s="62" t="s">
        <v>1576</v>
      </c>
      <c r="J1137" s="26">
        <v>5000</v>
      </c>
      <c r="K1137" s="61">
        <f t="shared" si="17"/>
        <v>41526</v>
      </c>
    </row>
    <row r="1138" spans="2:11">
      <c r="B1138" s="42">
        <v>41435</v>
      </c>
      <c r="C1138" s="50" t="s">
        <v>1418</v>
      </c>
      <c r="D1138" s="25" t="s">
        <v>937</v>
      </c>
      <c r="E1138" s="43"/>
      <c r="F1138" s="25" t="s">
        <v>938</v>
      </c>
      <c r="G1138" s="25" t="s">
        <v>939</v>
      </c>
      <c r="H1138" s="46">
        <v>2218.0100000000002</v>
      </c>
      <c r="I1138" s="62" t="s">
        <v>1576</v>
      </c>
      <c r="J1138" s="26">
        <v>25488</v>
      </c>
      <c r="K1138" s="61">
        <f t="shared" si="17"/>
        <v>41525</v>
      </c>
    </row>
    <row r="1139" spans="2:11">
      <c r="B1139" s="42">
        <v>41431</v>
      </c>
      <c r="C1139" s="50" t="s">
        <v>1383</v>
      </c>
      <c r="D1139" s="25" t="s">
        <v>940</v>
      </c>
      <c r="E1139" s="43"/>
      <c r="F1139" s="25" t="s">
        <v>289</v>
      </c>
      <c r="G1139" s="25" t="s">
        <v>941</v>
      </c>
      <c r="H1139" s="46">
        <v>2272.06</v>
      </c>
      <c r="I1139" s="62" t="s">
        <v>1576</v>
      </c>
      <c r="J1139" s="26">
        <v>12700.8</v>
      </c>
      <c r="K1139" s="61">
        <f t="shared" si="17"/>
        <v>41521</v>
      </c>
    </row>
    <row r="1140" spans="2:11">
      <c r="B1140" s="42">
        <v>41431</v>
      </c>
      <c r="C1140" s="50" t="s">
        <v>1284</v>
      </c>
      <c r="D1140" s="25" t="s">
        <v>942</v>
      </c>
      <c r="E1140" s="43"/>
      <c r="F1140" s="25" t="s">
        <v>943</v>
      </c>
      <c r="G1140" s="25" t="s">
        <v>944</v>
      </c>
      <c r="H1140" s="46">
        <v>2355.0100000000002</v>
      </c>
      <c r="I1140" s="62" t="s">
        <v>1576</v>
      </c>
      <c r="J1140" s="26">
        <v>54667.56</v>
      </c>
      <c r="K1140" s="61">
        <f t="shared" si="17"/>
        <v>41521</v>
      </c>
    </row>
    <row r="1141" spans="2:11">
      <c r="B1141" s="42">
        <v>41430</v>
      </c>
      <c r="C1141" s="50" t="s">
        <v>1435</v>
      </c>
      <c r="D1141" s="25" t="s">
        <v>946</v>
      </c>
      <c r="E1141" s="43"/>
      <c r="F1141" s="25" t="s">
        <v>67</v>
      </c>
      <c r="G1141" s="25" t="s">
        <v>68</v>
      </c>
      <c r="H1141" s="46">
        <v>2217.0100000000002</v>
      </c>
      <c r="I1141" s="62" t="s">
        <v>1576</v>
      </c>
      <c r="J1141" s="26">
        <v>85715</v>
      </c>
      <c r="K1141" s="61">
        <f t="shared" si="17"/>
        <v>41520</v>
      </c>
    </row>
    <row r="1142" spans="2:11">
      <c r="B1142" s="42">
        <v>41430</v>
      </c>
      <c r="C1142" s="50" t="s">
        <v>1435</v>
      </c>
      <c r="D1142" s="25" t="s">
        <v>945</v>
      </c>
      <c r="E1142" s="43"/>
      <c r="F1142" s="25" t="s">
        <v>67</v>
      </c>
      <c r="G1142" s="25" t="s">
        <v>68</v>
      </c>
      <c r="H1142" s="46">
        <v>2285.0300000000002</v>
      </c>
      <c r="I1142" s="62" t="s">
        <v>1576</v>
      </c>
      <c r="J1142" s="26">
        <v>79551</v>
      </c>
      <c r="K1142" s="61">
        <f t="shared" si="17"/>
        <v>41520</v>
      </c>
    </row>
    <row r="1143" spans="2:11">
      <c r="B1143" s="42">
        <v>41429</v>
      </c>
      <c r="C1143" s="50" t="s">
        <v>1400</v>
      </c>
      <c r="D1143" s="25">
        <v>662776</v>
      </c>
      <c r="E1143" s="43"/>
      <c r="F1143" s="25" t="s">
        <v>583</v>
      </c>
      <c r="G1143" s="25" t="s">
        <v>72</v>
      </c>
      <c r="H1143" s="46">
        <v>2217.0100000000002</v>
      </c>
      <c r="I1143" s="62" t="s">
        <v>1576</v>
      </c>
      <c r="J1143" s="26">
        <v>5520</v>
      </c>
      <c r="K1143" s="61">
        <f t="shared" si="17"/>
        <v>41519</v>
      </c>
    </row>
    <row r="1144" spans="2:11">
      <c r="B1144" s="42">
        <v>41419</v>
      </c>
      <c r="C1144" s="50" t="s">
        <v>1284</v>
      </c>
      <c r="D1144" s="25" t="s">
        <v>901</v>
      </c>
      <c r="E1144" s="43"/>
      <c r="F1144" s="25" t="s">
        <v>943</v>
      </c>
      <c r="G1144" s="25" t="s">
        <v>944</v>
      </c>
      <c r="H1144" s="46">
        <v>2218.0100000000002</v>
      </c>
      <c r="I1144" s="62" t="s">
        <v>1576</v>
      </c>
      <c r="J1144" s="26">
        <v>47200</v>
      </c>
      <c r="K1144" s="61">
        <f t="shared" si="17"/>
        <v>41509</v>
      </c>
    </row>
    <row r="1145" spans="2:11">
      <c r="B1145" s="42">
        <v>41404</v>
      </c>
      <c r="C1145" s="50" t="s">
        <v>1400</v>
      </c>
      <c r="D1145" s="25">
        <v>659664</v>
      </c>
      <c r="E1145" s="43"/>
      <c r="F1145" s="25" t="s">
        <v>583</v>
      </c>
      <c r="G1145" s="25" t="s">
        <v>72</v>
      </c>
      <c r="H1145" s="46">
        <v>2285.0300000000002</v>
      </c>
      <c r="I1145" s="62" t="s">
        <v>1576</v>
      </c>
      <c r="J1145" s="26">
        <v>5000</v>
      </c>
      <c r="K1145" s="61">
        <f t="shared" si="17"/>
        <v>41494</v>
      </c>
    </row>
    <row r="1146" spans="2:11">
      <c r="B1146" s="42">
        <v>41403</v>
      </c>
      <c r="C1146" s="50" t="s">
        <v>1284</v>
      </c>
      <c r="D1146" s="25" t="s">
        <v>629</v>
      </c>
      <c r="E1146" s="43"/>
      <c r="F1146" s="25" t="s">
        <v>943</v>
      </c>
      <c r="G1146" s="25" t="s">
        <v>944</v>
      </c>
      <c r="H1146" s="46">
        <v>2218.0100000000002</v>
      </c>
      <c r="I1146" s="62" t="s">
        <v>1576</v>
      </c>
      <c r="J1146" s="26">
        <v>2950</v>
      </c>
      <c r="K1146" s="61">
        <f t="shared" si="17"/>
        <v>41493</v>
      </c>
    </row>
    <row r="1147" spans="2:11">
      <c r="B1147" s="42">
        <v>41401</v>
      </c>
      <c r="C1147" s="50" t="s">
        <v>1432</v>
      </c>
      <c r="D1147" s="25" t="s">
        <v>947</v>
      </c>
      <c r="E1147" s="43"/>
      <c r="F1147" s="25" t="s">
        <v>948</v>
      </c>
      <c r="G1147" s="25" t="s">
        <v>949</v>
      </c>
      <c r="H1147" s="46">
        <v>2285.0300000000002</v>
      </c>
      <c r="I1147" s="62" t="s">
        <v>1576</v>
      </c>
      <c r="J1147" s="26">
        <v>38350</v>
      </c>
      <c r="K1147" s="61">
        <f t="shared" si="17"/>
        <v>41491</v>
      </c>
    </row>
    <row r="1148" spans="2:11">
      <c r="B1148" s="42">
        <v>41400</v>
      </c>
      <c r="C1148" s="50" t="s">
        <v>1435</v>
      </c>
      <c r="D1148" s="25" t="s">
        <v>951</v>
      </c>
      <c r="E1148" s="43"/>
      <c r="F1148" s="25" t="s">
        <v>67</v>
      </c>
      <c r="G1148" s="25" t="s">
        <v>68</v>
      </c>
      <c r="H1148" s="46">
        <v>2217.0100000000002</v>
      </c>
      <c r="I1148" s="62" t="s">
        <v>1576</v>
      </c>
      <c r="J1148" s="26">
        <v>87784</v>
      </c>
      <c r="K1148" s="61">
        <f t="shared" si="17"/>
        <v>41490</v>
      </c>
    </row>
    <row r="1149" spans="2:11">
      <c r="B1149" s="42">
        <v>41400</v>
      </c>
      <c r="C1149" s="50" t="s">
        <v>1435</v>
      </c>
      <c r="D1149" s="25" t="s">
        <v>950</v>
      </c>
      <c r="E1149" s="43"/>
      <c r="F1149" s="25" t="s">
        <v>67</v>
      </c>
      <c r="G1149" s="25" t="s">
        <v>68</v>
      </c>
      <c r="H1149" s="46">
        <v>2396.0100000000002</v>
      </c>
      <c r="I1149" s="62" t="s">
        <v>1576</v>
      </c>
      <c r="J1149" s="26">
        <v>72453</v>
      </c>
      <c r="K1149" s="61">
        <f t="shared" si="17"/>
        <v>41490</v>
      </c>
    </row>
    <row r="1150" spans="2:11">
      <c r="B1150" s="42">
        <v>41396</v>
      </c>
      <c r="C1150" s="50" t="s">
        <v>1400</v>
      </c>
      <c r="D1150" s="25">
        <v>652722</v>
      </c>
      <c r="E1150" s="43"/>
      <c r="F1150" s="25" t="s">
        <v>583</v>
      </c>
      <c r="G1150" s="25" t="s">
        <v>72</v>
      </c>
      <c r="H1150" s="46">
        <v>2217.0100000000002</v>
      </c>
      <c r="I1150" s="62" t="s">
        <v>1576</v>
      </c>
      <c r="J1150" s="26">
        <v>5520</v>
      </c>
      <c r="K1150" s="61">
        <f t="shared" si="17"/>
        <v>41486</v>
      </c>
    </row>
    <row r="1151" spans="2:11">
      <c r="B1151" s="42">
        <v>41372</v>
      </c>
      <c r="C1151" s="50" t="s">
        <v>1400</v>
      </c>
      <c r="D1151" s="25">
        <v>649235</v>
      </c>
      <c r="E1151" s="43"/>
      <c r="F1151" s="25" t="s">
        <v>583</v>
      </c>
      <c r="G1151" s="25" t="s">
        <v>72</v>
      </c>
      <c r="H1151" s="46">
        <v>2218.0100000000002</v>
      </c>
      <c r="I1151" s="62" t="s">
        <v>1576</v>
      </c>
      <c r="J1151" s="26">
        <v>5000</v>
      </c>
      <c r="K1151" s="61">
        <f t="shared" si="17"/>
        <v>41462</v>
      </c>
    </row>
    <row r="1152" spans="2:11">
      <c r="B1152" s="42">
        <v>41368</v>
      </c>
      <c r="C1152" s="50" t="s">
        <v>1435</v>
      </c>
      <c r="D1152" s="25" t="s">
        <v>953</v>
      </c>
      <c r="E1152" s="43"/>
      <c r="F1152" s="25" t="s">
        <v>67</v>
      </c>
      <c r="G1152" s="25" t="s">
        <v>68</v>
      </c>
      <c r="H1152" s="46">
        <v>2217.0100000000002</v>
      </c>
      <c r="I1152" s="62" t="s">
        <v>1576</v>
      </c>
      <c r="J1152" s="26">
        <v>91224</v>
      </c>
      <c r="K1152" s="61">
        <f t="shared" si="17"/>
        <v>41458</v>
      </c>
    </row>
    <row r="1153" spans="2:11">
      <c r="B1153" s="42">
        <v>41368</v>
      </c>
      <c r="C1153" s="50" t="s">
        <v>1435</v>
      </c>
      <c r="D1153" s="25" t="s">
        <v>952</v>
      </c>
      <c r="E1153" s="43"/>
      <c r="F1153" s="25" t="s">
        <v>67</v>
      </c>
      <c r="G1153" s="25" t="s">
        <v>68</v>
      </c>
      <c r="H1153" s="46">
        <v>2218.0100000000002</v>
      </c>
      <c r="I1153" s="62" t="s">
        <v>1576</v>
      </c>
      <c r="J1153" s="26">
        <v>70480</v>
      </c>
      <c r="K1153" s="61">
        <f t="shared" si="17"/>
        <v>41458</v>
      </c>
    </row>
    <row r="1154" spans="2:11">
      <c r="B1154" s="42">
        <v>41366</v>
      </c>
      <c r="C1154" s="50" t="s">
        <v>1400</v>
      </c>
      <c r="D1154" s="25">
        <v>642354</v>
      </c>
      <c r="E1154" s="43"/>
      <c r="F1154" s="25" t="s">
        <v>583</v>
      </c>
      <c r="G1154" s="25" t="s">
        <v>72</v>
      </c>
      <c r="H1154" s="46">
        <v>2217.0100000000002</v>
      </c>
      <c r="I1154" s="62" t="s">
        <v>1576</v>
      </c>
      <c r="J1154" s="26">
        <v>5520</v>
      </c>
      <c r="K1154" s="61">
        <f t="shared" si="17"/>
        <v>41456</v>
      </c>
    </row>
    <row r="1155" spans="2:11">
      <c r="B1155" s="42">
        <v>41365</v>
      </c>
      <c r="C1155" s="50" t="s">
        <v>1445</v>
      </c>
      <c r="D1155" s="25" t="s">
        <v>650</v>
      </c>
      <c r="E1155" s="43"/>
      <c r="F1155" s="25" t="s">
        <v>954</v>
      </c>
      <c r="G1155" s="25" t="s">
        <v>54</v>
      </c>
      <c r="H1155" s="46">
        <v>2311.0100000000002</v>
      </c>
      <c r="I1155" s="62" t="s">
        <v>1576</v>
      </c>
      <c r="J1155" s="26">
        <v>248900</v>
      </c>
      <c r="K1155" s="61">
        <f t="shared" si="17"/>
        <v>41455</v>
      </c>
    </row>
    <row r="1156" spans="2:11">
      <c r="B1156" s="42">
        <v>41346</v>
      </c>
      <c r="C1156" s="50" t="s">
        <v>1292</v>
      </c>
      <c r="D1156" s="25" t="s">
        <v>955</v>
      </c>
      <c r="E1156" s="43"/>
      <c r="F1156" s="25" t="s">
        <v>956</v>
      </c>
      <c r="G1156" s="25" t="s">
        <v>957</v>
      </c>
      <c r="H1156" s="46">
        <v>2311.0100000000002</v>
      </c>
      <c r="I1156" s="62" t="s">
        <v>1576</v>
      </c>
      <c r="J1156" s="26">
        <v>45011.28</v>
      </c>
      <c r="K1156" s="61">
        <f t="shared" si="17"/>
        <v>41436</v>
      </c>
    </row>
    <row r="1157" spans="2:11">
      <c r="B1157" s="42">
        <v>41342</v>
      </c>
      <c r="C1157" s="50" t="s">
        <v>1400</v>
      </c>
      <c r="D1157" s="25">
        <v>638707</v>
      </c>
      <c r="E1157" s="43"/>
      <c r="F1157" s="25" t="s">
        <v>583</v>
      </c>
      <c r="G1157" s="25" t="s">
        <v>72</v>
      </c>
      <c r="H1157" s="46">
        <v>2371.04</v>
      </c>
      <c r="I1157" s="62" t="s">
        <v>1576</v>
      </c>
      <c r="J1157" s="26">
        <v>5000</v>
      </c>
      <c r="K1157" s="61">
        <f t="shared" si="17"/>
        <v>41432</v>
      </c>
    </row>
    <row r="1158" spans="2:11">
      <c r="B1158" s="42">
        <v>41339</v>
      </c>
      <c r="C1158" s="50" t="s">
        <v>1435</v>
      </c>
      <c r="D1158" s="25" t="s">
        <v>959</v>
      </c>
      <c r="E1158" s="43"/>
      <c r="F1158" s="25" t="s">
        <v>67</v>
      </c>
      <c r="G1158" s="25" t="s">
        <v>68</v>
      </c>
      <c r="H1158" s="46">
        <v>2217.0100000000002</v>
      </c>
      <c r="I1158" s="62" t="s">
        <v>1576</v>
      </c>
      <c r="J1158" s="26">
        <v>85556</v>
      </c>
      <c r="K1158" s="61">
        <f t="shared" si="17"/>
        <v>41429</v>
      </c>
    </row>
    <row r="1159" spans="2:11">
      <c r="B1159" s="42">
        <v>41339</v>
      </c>
      <c r="C1159" s="50" t="s">
        <v>1435</v>
      </c>
      <c r="D1159" s="25" t="s">
        <v>958</v>
      </c>
      <c r="E1159" s="43"/>
      <c r="F1159" s="25" t="s">
        <v>67</v>
      </c>
      <c r="G1159" s="25" t="s">
        <v>68</v>
      </c>
      <c r="H1159" s="46">
        <v>2218.0100000000002</v>
      </c>
      <c r="I1159" s="62" t="s">
        <v>1576</v>
      </c>
      <c r="J1159" s="26">
        <v>55524</v>
      </c>
      <c r="K1159" s="61">
        <f t="shared" si="17"/>
        <v>41429</v>
      </c>
    </row>
    <row r="1160" spans="2:11">
      <c r="B1160" s="42">
        <v>41334</v>
      </c>
      <c r="C1160" s="50" t="s">
        <v>1400</v>
      </c>
      <c r="D1160" s="25">
        <v>631596</v>
      </c>
      <c r="E1160" s="43"/>
      <c r="F1160" s="25" t="s">
        <v>583</v>
      </c>
      <c r="G1160" s="25" t="s">
        <v>72</v>
      </c>
      <c r="H1160" s="46">
        <v>2217.0100000000002</v>
      </c>
      <c r="I1160" s="62" t="s">
        <v>1576</v>
      </c>
      <c r="J1160" s="26">
        <v>5520</v>
      </c>
      <c r="K1160" s="61">
        <f t="shared" si="17"/>
        <v>41424</v>
      </c>
    </row>
    <row r="1161" spans="2:11">
      <c r="B1161" s="42">
        <v>41323</v>
      </c>
      <c r="C1161" s="50" t="s">
        <v>1284</v>
      </c>
      <c r="D1161" s="25" t="s">
        <v>584</v>
      </c>
      <c r="E1161" s="43"/>
      <c r="F1161" s="25" t="s">
        <v>943</v>
      </c>
      <c r="G1161" s="25" t="s">
        <v>960</v>
      </c>
      <c r="H1161" s="46">
        <v>2218.0100000000002</v>
      </c>
      <c r="I1161" s="62" t="s">
        <v>1576</v>
      </c>
      <c r="J1161" s="26">
        <v>47200</v>
      </c>
      <c r="K1161" s="61">
        <f t="shared" si="17"/>
        <v>41413</v>
      </c>
    </row>
    <row r="1162" spans="2:11">
      <c r="B1162" s="42">
        <v>41312</v>
      </c>
      <c r="C1162" s="50" t="s">
        <v>1400</v>
      </c>
      <c r="D1162" s="25">
        <v>628841</v>
      </c>
      <c r="E1162" s="43"/>
      <c r="F1162" s="25" t="s">
        <v>583</v>
      </c>
      <c r="G1162" s="25" t="s">
        <v>72</v>
      </c>
      <c r="H1162" s="46">
        <v>2285.0300000000002</v>
      </c>
      <c r="I1162" s="62" t="s">
        <v>1576</v>
      </c>
      <c r="J1162" s="26">
        <v>5000</v>
      </c>
      <c r="K1162" s="61">
        <f t="shared" si="17"/>
        <v>41402</v>
      </c>
    </row>
    <row r="1163" spans="2:11">
      <c r="B1163" s="42">
        <v>41311</v>
      </c>
      <c r="C1163" s="50" t="s">
        <v>1435</v>
      </c>
      <c r="D1163" s="25" t="s">
        <v>961</v>
      </c>
      <c r="E1163" s="43"/>
      <c r="F1163" s="25" t="s">
        <v>67</v>
      </c>
      <c r="G1163" s="25" t="s">
        <v>68</v>
      </c>
      <c r="H1163" s="46">
        <v>2218.0100000000002</v>
      </c>
      <c r="I1163" s="62" t="s">
        <v>1576</v>
      </c>
      <c r="J1163" s="26">
        <v>76130</v>
      </c>
      <c r="K1163" s="61">
        <f t="shared" si="17"/>
        <v>41401</v>
      </c>
    </row>
    <row r="1164" spans="2:11">
      <c r="B1164" s="42">
        <v>41310</v>
      </c>
      <c r="C1164" s="50" t="s">
        <v>1284</v>
      </c>
      <c r="D1164" s="25" t="s">
        <v>712</v>
      </c>
      <c r="E1164" s="43"/>
      <c r="F1164" s="25" t="s">
        <v>943</v>
      </c>
      <c r="G1164" s="25" t="s">
        <v>960</v>
      </c>
      <c r="H1164" s="46">
        <v>2217.0100000000002</v>
      </c>
      <c r="I1164" s="62" t="s">
        <v>1576</v>
      </c>
      <c r="J1164" s="26">
        <v>7670</v>
      </c>
      <c r="K1164" s="61">
        <f t="shared" si="17"/>
        <v>41400</v>
      </c>
    </row>
    <row r="1165" spans="2:11">
      <c r="B1165" s="42">
        <v>41306</v>
      </c>
      <c r="C1165" s="50" t="s">
        <v>1400</v>
      </c>
      <c r="D1165" s="25">
        <v>622029</v>
      </c>
      <c r="E1165" s="43"/>
      <c r="F1165" s="25" t="s">
        <v>583</v>
      </c>
      <c r="G1165" s="25" t="s">
        <v>72</v>
      </c>
      <c r="H1165" s="46">
        <v>2285.0300000000002</v>
      </c>
      <c r="I1165" s="62" t="s">
        <v>1576</v>
      </c>
      <c r="J1165" s="26">
        <v>5520</v>
      </c>
      <c r="K1165" s="61">
        <f t="shared" si="17"/>
        <v>41396</v>
      </c>
    </row>
    <row r="1166" spans="2:11">
      <c r="B1166" s="42">
        <v>41303</v>
      </c>
      <c r="C1166" s="50" t="s">
        <v>1482</v>
      </c>
      <c r="D1166" s="25" t="s">
        <v>962</v>
      </c>
      <c r="E1166" s="43"/>
      <c r="F1166" s="25" t="s">
        <v>963</v>
      </c>
      <c r="G1166" s="25" t="s">
        <v>964</v>
      </c>
      <c r="H1166" s="46">
        <v>2218.0100000000002</v>
      </c>
      <c r="I1166" s="62" t="s">
        <v>1576</v>
      </c>
      <c r="J1166" s="26">
        <v>34810</v>
      </c>
      <c r="K1166" s="61">
        <f t="shared" si="17"/>
        <v>41393</v>
      </c>
    </row>
    <row r="1167" spans="2:11">
      <c r="B1167" s="42">
        <v>41290</v>
      </c>
      <c r="C1167" s="50" t="s">
        <v>1482</v>
      </c>
      <c r="D1167" s="25" t="s">
        <v>965</v>
      </c>
      <c r="E1167" s="43"/>
      <c r="F1167" s="25" t="s">
        <v>963</v>
      </c>
      <c r="G1167" s="25" t="s">
        <v>964</v>
      </c>
      <c r="H1167" s="46">
        <v>2285.0300000000002</v>
      </c>
      <c r="I1167" s="62" t="s">
        <v>1576</v>
      </c>
      <c r="J1167" s="26">
        <v>20060</v>
      </c>
      <c r="K1167" s="61">
        <f t="shared" ref="K1167:K1230" si="18">+B1167+90</f>
        <v>41380</v>
      </c>
    </row>
    <row r="1168" spans="2:11">
      <c r="B1168" s="42">
        <v>41279</v>
      </c>
      <c r="C1168" s="50" t="s">
        <v>1435</v>
      </c>
      <c r="D1168" s="25" t="s">
        <v>966</v>
      </c>
      <c r="E1168" s="43"/>
      <c r="F1168" s="25" t="s">
        <v>67</v>
      </c>
      <c r="G1168" s="25" t="s">
        <v>68</v>
      </c>
      <c r="H1168" s="46">
        <v>2285.0300000000002</v>
      </c>
      <c r="I1168" s="62" t="s">
        <v>1576</v>
      </c>
      <c r="J1168" s="26">
        <v>85563</v>
      </c>
      <c r="K1168" s="61">
        <f t="shared" si="18"/>
        <v>41369</v>
      </c>
    </row>
    <row r="1169" spans="2:11">
      <c r="B1169" s="42">
        <v>41279</v>
      </c>
      <c r="C1169" s="50" t="s">
        <v>1482</v>
      </c>
      <c r="D1169" s="25" t="s">
        <v>967</v>
      </c>
      <c r="E1169" s="43"/>
      <c r="F1169" s="25" t="s">
        <v>963</v>
      </c>
      <c r="G1169" s="25" t="s">
        <v>964</v>
      </c>
      <c r="H1169" s="46">
        <v>2217.0100000000002</v>
      </c>
      <c r="I1169" s="62" t="s">
        <v>1576</v>
      </c>
      <c r="J1169" s="26">
        <v>30585.599999999999</v>
      </c>
      <c r="K1169" s="61">
        <f t="shared" si="18"/>
        <v>41369</v>
      </c>
    </row>
    <row r="1170" spans="2:11">
      <c r="B1170" s="42">
        <v>41274</v>
      </c>
      <c r="C1170" s="50" t="s">
        <v>1462</v>
      </c>
      <c r="D1170" s="25" t="s">
        <v>475</v>
      </c>
      <c r="E1170" s="43"/>
      <c r="F1170" s="25" t="s">
        <v>668</v>
      </c>
      <c r="G1170" s="25" t="s">
        <v>54</v>
      </c>
      <c r="H1170" s="46">
        <v>2311.0100000000002</v>
      </c>
      <c r="I1170" s="62" t="s">
        <v>1576</v>
      </c>
      <c r="J1170" s="26">
        <v>270950</v>
      </c>
      <c r="K1170" s="61">
        <f t="shared" si="18"/>
        <v>41364</v>
      </c>
    </row>
    <row r="1171" spans="2:11">
      <c r="B1171" s="42">
        <v>41262</v>
      </c>
      <c r="C1171" s="50" t="s">
        <v>1328</v>
      </c>
      <c r="D1171" s="25" t="s">
        <v>968</v>
      </c>
      <c r="E1171" s="43"/>
      <c r="F1171" s="25" t="s">
        <v>367</v>
      </c>
      <c r="G1171" s="25" t="s">
        <v>969</v>
      </c>
      <c r="H1171" s="46">
        <v>2311.0100000000002</v>
      </c>
      <c r="I1171" s="62" t="s">
        <v>1576</v>
      </c>
      <c r="J1171" s="26">
        <v>821340</v>
      </c>
      <c r="K1171" s="61">
        <f t="shared" si="18"/>
        <v>41352</v>
      </c>
    </row>
    <row r="1172" spans="2:11">
      <c r="B1172" s="42">
        <v>41262</v>
      </c>
      <c r="C1172" s="50" t="s">
        <v>1364</v>
      </c>
      <c r="D1172" s="25" t="s">
        <v>970</v>
      </c>
      <c r="E1172" s="43"/>
      <c r="F1172" s="25" t="s">
        <v>971</v>
      </c>
      <c r="G1172" s="25" t="s">
        <v>972</v>
      </c>
      <c r="H1172" s="46">
        <v>2254.0100000000002</v>
      </c>
      <c r="I1172" s="62" t="s">
        <v>1576</v>
      </c>
      <c r="J1172" s="26">
        <v>617903</v>
      </c>
      <c r="K1172" s="61">
        <f t="shared" si="18"/>
        <v>41352</v>
      </c>
    </row>
    <row r="1173" spans="2:11">
      <c r="B1173" s="42">
        <v>41260</v>
      </c>
      <c r="C1173" s="50" t="s">
        <v>1420</v>
      </c>
      <c r="D1173" s="25" t="s">
        <v>973</v>
      </c>
      <c r="E1173" s="43"/>
      <c r="F1173" s="25" t="s">
        <v>974</v>
      </c>
      <c r="G1173" s="25" t="s">
        <v>975</v>
      </c>
      <c r="H1173" s="46">
        <v>2391.0100000000002</v>
      </c>
      <c r="I1173" s="62" t="s">
        <v>1576</v>
      </c>
      <c r="J1173" s="26">
        <v>4640</v>
      </c>
      <c r="K1173" s="61">
        <f t="shared" si="18"/>
        <v>41350</v>
      </c>
    </row>
    <row r="1174" spans="2:11">
      <c r="B1174" s="42">
        <v>41260</v>
      </c>
      <c r="C1174" s="50" t="s">
        <v>1420</v>
      </c>
      <c r="D1174" s="25" t="s">
        <v>976</v>
      </c>
      <c r="E1174" s="43"/>
      <c r="F1174" s="25" t="s">
        <v>974</v>
      </c>
      <c r="G1174" s="25" t="s">
        <v>975</v>
      </c>
      <c r="H1174" s="46">
        <v>2272.06</v>
      </c>
      <c r="I1174" s="62" t="s">
        <v>1576</v>
      </c>
      <c r="J1174" s="26">
        <v>11600</v>
      </c>
      <c r="K1174" s="61">
        <f t="shared" si="18"/>
        <v>41350</v>
      </c>
    </row>
    <row r="1175" spans="2:11">
      <c r="B1175" s="42">
        <v>41260</v>
      </c>
      <c r="C1175" s="50" t="s">
        <v>1420</v>
      </c>
      <c r="D1175" s="25" t="s">
        <v>977</v>
      </c>
      <c r="E1175" s="43"/>
      <c r="F1175" s="25" t="s">
        <v>974</v>
      </c>
      <c r="G1175" s="25" t="s">
        <v>975</v>
      </c>
      <c r="H1175" s="46">
        <v>2272.06</v>
      </c>
      <c r="I1175" s="62" t="s">
        <v>1576</v>
      </c>
      <c r="J1175" s="26">
        <v>9280</v>
      </c>
      <c r="K1175" s="61">
        <f t="shared" si="18"/>
        <v>41350</v>
      </c>
    </row>
    <row r="1176" spans="2:11">
      <c r="B1176" s="42">
        <v>41260</v>
      </c>
      <c r="C1176" s="50" t="s">
        <v>1420</v>
      </c>
      <c r="D1176" s="25" t="s">
        <v>707</v>
      </c>
      <c r="E1176" s="43"/>
      <c r="F1176" s="25" t="s">
        <v>974</v>
      </c>
      <c r="G1176" s="25" t="s">
        <v>975</v>
      </c>
      <c r="H1176" s="46">
        <v>2272.06</v>
      </c>
      <c r="I1176" s="62" t="s">
        <v>1576</v>
      </c>
      <c r="J1176" s="26">
        <v>26680</v>
      </c>
      <c r="K1176" s="61">
        <f t="shared" si="18"/>
        <v>41350</v>
      </c>
    </row>
    <row r="1177" spans="2:11">
      <c r="B1177" s="42">
        <v>41260</v>
      </c>
      <c r="C1177" s="50" t="s">
        <v>1420</v>
      </c>
      <c r="D1177" s="25" t="s">
        <v>548</v>
      </c>
      <c r="E1177" s="43"/>
      <c r="F1177" s="25" t="s">
        <v>974</v>
      </c>
      <c r="G1177" s="25" t="s">
        <v>975</v>
      </c>
      <c r="H1177" s="46">
        <v>2272.06</v>
      </c>
      <c r="I1177" s="62" t="s">
        <v>1576</v>
      </c>
      <c r="J1177" s="26">
        <v>4640</v>
      </c>
      <c r="K1177" s="61">
        <f t="shared" si="18"/>
        <v>41350</v>
      </c>
    </row>
    <row r="1178" spans="2:11">
      <c r="B1178" s="42">
        <v>41248</v>
      </c>
      <c r="C1178" s="50" t="s">
        <v>1435</v>
      </c>
      <c r="D1178" s="25" t="s">
        <v>978</v>
      </c>
      <c r="E1178" s="43"/>
      <c r="F1178" s="25" t="s">
        <v>67</v>
      </c>
      <c r="G1178" s="25" t="s">
        <v>68</v>
      </c>
      <c r="H1178" s="46">
        <v>2272.06</v>
      </c>
      <c r="I1178" s="62" t="s">
        <v>1576</v>
      </c>
      <c r="J1178" s="26">
        <v>73171.75</v>
      </c>
      <c r="K1178" s="61">
        <f t="shared" si="18"/>
        <v>41338</v>
      </c>
    </row>
    <row r="1179" spans="2:11">
      <c r="B1179" s="42">
        <v>41236</v>
      </c>
      <c r="C1179" s="50" t="s">
        <v>1482</v>
      </c>
      <c r="D1179" s="25" t="s">
        <v>979</v>
      </c>
      <c r="E1179" s="43"/>
      <c r="F1179" s="25" t="s">
        <v>963</v>
      </c>
      <c r="G1179" s="25" t="s">
        <v>964</v>
      </c>
      <c r="H1179" s="46">
        <v>2217.0100000000002</v>
      </c>
      <c r="I1179" s="62" t="s">
        <v>1576</v>
      </c>
      <c r="J1179" s="26">
        <v>41180</v>
      </c>
      <c r="K1179" s="61">
        <f t="shared" si="18"/>
        <v>41326</v>
      </c>
    </row>
    <row r="1180" spans="2:11">
      <c r="B1180" s="42">
        <v>41226</v>
      </c>
      <c r="C1180" s="50" t="s">
        <v>1482</v>
      </c>
      <c r="D1180" s="25" t="s">
        <v>980</v>
      </c>
      <c r="E1180" s="43"/>
      <c r="F1180" s="25" t="s">
        <v>963</v>
      </c>
      <c r="G1180" s="25" t="s">
        <v>964</v>
      </c>
      <c r="H1180" s="46">
        <v>2285.0300000000002</v>
      </c>
      <c r="I1180" s="62" t="s">
        <v>1576</v>
      </c>
      <c r="J1180" s="26">
        <v>19720</v>
      </c>
      <c r="K1180" s="61">
        <f t="shared" si="18"/>
        <v>41316</v>
      </c>
    </row>
    <row r="1181" spans="2:11">
      <c r="B1181" s="42">
        <v>41220</v>
      </c>
      <c r="C1181" s="50" t="s">
        <v>1482</v>
      </c>
      <c r="D1181" s="25" t="s">
        <v>981</v>
      </c>
      <c r="E1181" s="43"/>
      <c r="F1181" s="25" t="s">
        <v>963</v>
      </c>
      <c r="G1181" s="25" t="s">
        <v>964</v>
      </c>
      <c r="H1181" s="46">
        <v>2285.0300000000002</v>
      </c>
      <c r="I1181" s="62" t="s">
        <v>1576</v>
      </c>
      <c r="J1181" s="26">
        <v>49300</v>
      </c>
      <c r="K1181" s="61">
        <f t="shared" si="18"/>
        <v>41310</v>
      </c>
    </row>
    <row r="1182" spans="2:11">
      <c r="B1182" s="42">
        <v>41155</v>
      </c>
      <c r="C1182" s="50" t="s">
        <v>1420</v>
      </c>
      <c r="D1182" s="25" t="s">
        <v>563</v>
      </c>
      <c r="E1182" s="43"/>
      <c r="F1182" s="25" t="s">
        <v>974</v>
      </c>
      <c r="G1182" s="25" t="s">
        <v>975</v>
      </c>
      <c r="H1182" s="46">
        <v>2285.0300000000002</v>
      </c>
      <c r="I1182" s="62" t="s">
        <v>1576</v>
      </c>
      <c r="J1182" s="26">
        <v>15080</v>
      </c>
      <c r="K1182" s="61">
        <f t="shared" si="18"/>
        <v>41245</v>
      </c>
    </row>
    <row r="1183" spans="2:11">
      <c r="B1183" s="42">
        <v>41148</v>
      </c>
      <c r="C1183" s="50" t="s">
        <v>1489</v>
      </c>
      <c r="D1183" s="25">
        <v>48915</v>
      </c>
      <c r="E1183" s="43"/>
      <c r="F1183" s="25" t="s">
        <v>878</v>
      </c>
      <c r="G1183" s="25" t="s">
        <v>982</v>
      </c>
      <c r="H1183" s="46">
        <v>2272.06</v>
      </c>
      <c r="I1183" s="62" t="s">
        <v>1576</v>
      </c>
      <c r="J1183" s="26">
        <v>3549.1</v>
      </c>
      <c r="K1183" s="61">
        <f t="shared" si="18"/>
        <v>41238</v>
      </c>
    </row>
    <row r="1184" spans="2:11">
      <c r="B1184" s="42">
        <v>41131</v>
      </c>
      <c r="C1184" s="50" t="s">
        <v>1439</v>
      </c>
      <c r="D1184" s="25" t="s">
        <v>983</v>
      </c>
      <c r="E1184" s="43"/>
      <c r="F1184" s="25" t="s">
        <v>984</v>
      </c>
      <c r="G1184" s="25" t="s">
        <v>985</v>
      </c>
      <c r="H1184" s="46">
        <v>2371.0100000000002</v>
      </c>
      <c r="I1184" s="62" t="s">
        <v>1576</v>
      </c>
      <c r="J1184" s="26">
        <v>34249.769999999997</v>
      </c>
      <c r="K1184" s="61">
        <f t="shared" si="18"/>
        <v>41221</v>
      </c>
    </row>
    <row r="1185" spans="2:11">
      <c r="B1185" s="42">
        <v>41130</v>
      </c>
      <c r="C1185" s="50" t="s">
        <v>1355</v>
      </c>
      <c r="D1185" s="25" t="s">
        <v>712</v>
      </c>
      <c r="E1185" s="43"/>
      <c r="F1185" s="25" t="s">
        <v>986</v>
      </c>
      <c r="G1185" s="25" t="s">
        <v>198</v>
      </c>
      <c r="H1185" s="46">
        <v>2392.0100000000002</v>
      </c>
      <c r="I1185" s="62" t="s">
        <v>1576</v>
      </c>
      <c r="J1185" s="26">
        <v>1522340.07</v>
      </c>
      <c r="K1185" s="61">
        <f t="shared" si="18"/>
        <v>41220</v>
      </c>
    </row>
    <row r="1186" spans="2:11">
      <c r="B1186" s="42">
        <v>41129</v>
      </c>
      <c r="C1186" s="50" t="s">
        <v>1355</v>
      </c>
      <c r="D1186" s="25" t="s">
        <v>734</v>
      </c>
      <c r="E1186" s="43"/>
      <c r="F1186" s="25" t="s">
        <v>986</v>
      </c>
      <c r="G1186" s="25" t="s">
        <v>987</v>
      </c>
      <c r="H1186" s="46">
        <v>2271.0100000000002</v>
      </c>
      <c r="I1186" s="62" t="s">
        <v>1576</v>
      </c>
      <c r="J1186" s="26">
        <v>1856129.61</v>
      </c>
      <c r="K1186" s="61">
        <f t="shared" si="18"/>
        <v>41219</v>
      </c>
    </row>
    <row r="1187" spans="2:11">
      <c r="B1187" s="42">
        <v>41127</v>
      </c>
      <c r="C1187" s="50" t="s">
        <v>1498</v>
      </c>
      <c r="D1187" s="25" t="s">
        <v>988</v>
      </c>
      <c r="E1187" s="43"/>
      <c r="F1187" s="25" t="s">
        <v>557</v>
      </c>
      <c r="G1187" s="25" t="s">
        <v>989</v>
      </c>
      <c r="H1187" s="46">
        <v>2271.0100000000002</v>
      </c>
      <c r="I1187" s="62" t="s">
        <v>1576</v>
      </c>
      <c r="J1187" s="26">
        <v>915914.2</v>
      </c>
      <c r="K1187" s="61">
        <f t="shared" si="18"/>
        <v>41217</v>
      </c>
    </row>
    <row r="1188" spans="2:11">
      <c r="B1188" s="42">
        <v>41121</v>
      </c>
      <c r="C1188" s="50" t="s">
        <v>1420</v>
      </c>
      <c r="D1188" s="25" t="s">
        <v>593</v>
      </c>
      <c r="E1188" s="43"/>
      <c r="F1188" s="25" t="s">
        <v>974</v>
      </c>
      <c r="G1188" s="25" t="s">
        <v>975</v>
      </c>
      <c r="H1188" s="46">
        <v>2391.0100000000002</v>
      </c>
      <c r="I1188" s="62" t="s">
        <v>1576</v>
      </c>
      <c r="J1188" s="26">
        <v>40600</v>
      </c>
      <c r="K1188" s="61">
        <f t="shared" si="18"/>
        <v>41211</v>
      </c>
    </row>
    <row r="1189" spans="2:11">
      <c r="B1189" s="42">
        <v>41121</v>
      </c>
      <c r="C1189" s="50" t="s">
        <v>1420</v>
      </c>
      <c r="D1189" s="25" t="s">
        <v>579</v>
      </c>
      <c r="E1189" s="43"/>
      <c r="F1189" s="25" t="s">
        <v>974</v>
      </c>
      <c r="G1189" s="25" t="s">
        <v>975</v>
      </c>
      <c r="H1189" s="46">
        <v>2272.06</v>
      </c>
      <c r="I1189" s="62" t="s">
        <v>1576</v>
      </c>
      <c r="J1189" s="26">
        <v>40600</v>
      </c>
      <c r="K1189" s="61">
        <f t="shared" si="18"/>
        <v>41211</v>
      </c>
    </row>
    <row r="1190" spans="2:11">
      <c r="B1190" s="42">
        <v>41121</v>
      </c>
      <c r="C1190" s="50" t="s">
        <v>1420</v>
      </c>
      <c r="D1190" s="25" t="s">
        <v>577</v>
      </c>
      <c r="E1190" s="43"/>
      <c r="F1190" s="25" t="s">
        <v>974</v>
      </c>
      <c r="G1190" s="25" t="s">
        <v>975</v>
      </c>
      <c r="H1190" s="46">
        <v>2272.06</v>
      </c>
      <c r="I1190" s="62" t="s">
        <v>1576</v>
      </c>
      <c r="J1190" s="26">
        <v>40600</v>
      </c>
      <c r="K1190" s="61">
        <f t="shared" si="18"/>
        <v>41211</v>
      </c>
    </row>
    <row r="1191" spans="2:11">
      <c r="B1191" s="42">
        <v>41121</v>
      </c>
      <c r="C1191" s="50" t="s">
        <v>1420</v>
      </c>
      <c r="D1191" s="25" t="s">
        <v>569</v>
      </c>
      <c r="E1191" s="43"/>
      <c r="F1191" s="25" t="s">
        <v>974</v>
      </c>
      <c r="G1191" s="25" t="s">
        <v>975</v>
      </c>
      <c r="H1191" s="46">
        <v>2272.06</v>
      </c>
      <c r="I1191" s="62" t="s">
        <v>1576</v>
      </c>
      <c r="J1191" s="26">
        <v>40600</v>
      </c>
      <c r="K1191" s="61">
        <f t="shared" si="18"/>
        <v>41211</v>
      </c>
    </row>
    <row r="1192" spans="2:11">
      <c r="B1192" s="42">
        <v>41121</v>
      </c>
      <c r="C1192" s="50" t="s">
        <v>1347</v>
      </c>
      <c r="D1192" s="25" t="s">
        <v>990</v>
      </c>
      <c r="E1192" s="43"/>
      <c r="F1192" s="25" t="s">
        <v>991</v>
      </c>
      <c r="G1192" s="25" t="s">
        <v>992</v>
      </c>
      <c r="H1192" s="46">
        <v>2272.06</v>
      </c>
      <c r="I1192" s="62" t="s">
        <v>1576</v>
      </c>
      <c r="J1192" s="26">
        <v>55680</v>
      </c>
      <c r="K1192" s="61">
        <f t="shared" si="18"/>
        <v>41211</v>
      </c>
    </row>
    <row r="1193" spans="2:11">
      <c r="B1193" s="42">
        <v>41120</v>
      </c>
      <c r="C1193" s="50" t="s">
        <v>1383</v>
      </c>
      <c r="D1193" s="25">
        <v>70198</v>
      </c>
      <c r="E1193" s="43"/>
      <c r="F1193" s="25" t="s">
        <v>289</v>
      </c>
      <c r="G1193" s="25" t="s">
        <v>54</v>
      </c>
      <c r="H1193" s="46">
        <v>2311.0100000000002</v>
      </c>
      <c r="I1193" s="62" t="s">
        <v>1576</v>
      </c>
      <c r="J1193" s="26">
        <v>37366.019999999997</v>
      </c>
      <c r="K1193" s="61">
        <f t="shared" si="18"/>
        <v>41210</v>
      </c>
    </row>
    <row r="1194" spans="2:11">
      <c r="B1194" s="42">
        <v>41117</v>
      </c>
      <c r="C1194" s="50" t="s">
        <v>1439</v>
      </c>
      <c r="D1194" s="25" t="s">
        <v>993</v>
      </c>
      <c r="E1194" s="43"/>
      <c r="F1194" s="25" t="s">
        <v>984</v>
      </c>
      <c r="G1194" s="25" t="s">
        <v>985</v>
      </c>
      <c r="H1194" s="46">
        <v>2272.06</v>
      </c>
      <c r="I1194" s="62" t="s">
        <v>1576</v>
      </c>
      <c r="J1194" s="26">
        <v>52789.279999999999</v>
      </c>
      <c r="K1194" s="61">
        <f t="shared" si="18"/>
        <v>41207</v>
      </c>
    </row>
    <row r="1195" spans="2:11">
      <c r="B1195" s="42">
        <v>41115</v>
      </c>
      <c r="C1195" s="50" t="s">
        <v>1328</v>
      </c>
      <c r="D1195" s="25" t="s">
        <v>994</v>
      </c>
      <c r="E1195" s="43"/>
      <c r="F1195" s="25" t="s">
        <v>367</v>
      </c>
      <c r="G1195" s="25" t="s">
        <v>969</v>
      </c>
      <c r="H1195" s="46">
        <v>2272.06</v>
      </c>
      <c r="I1195" s="62" t="s">
        <v>1576</v>
      </c>
      <c r="J1195" s="26">
        <v>35880</v>
      </c>
      <c r="K1195" s="61">
        <f t="shared" si="18"/>
        <v>41205</v>
      </c>
    </row>
    <row r="1196" spans="2:11">
      <c r="B1196" s="42">
        <v>41115</v>
      </c>
      <c r="C1196" s="50" t="s">
        <v>1328</v>
      </c>
      <c r="D1196" s="25" t="s">
        <v>995</v>
      </c>
      <c r="E1196" s="43"/>
      <c r="F1196" s="25" t="s">
        <v>367</v>
      </c>
      <c r="G1196" s="25" t="s">
        <v>969</v>
      </c>
      <c r="H1196" s="46">
        <v>2254.0100000000002</v>
      </c>
      <c r="I1196" s="62" t="s">
        <v>1576</v>
      </c>
      <c r="J1196" s="26">
        <v>35880</v>
      </c>
      <c r="K1196" s="61">
        <f t="shared" si="18"/>
        <v>41205</v>
      </c>
    </row>
    <row r="1197" spans="2:11">
      <c r="B1197" s="42">
        <v>41115</v>
      </c>
      <c r="C1197" s="50" t="s">
        <v>1328</v>
      </c>
      <c r="D1197" s="25" t="s">
        <v>996</v>
      </c>
      <c r="E1197" s="43"/>
      <c r="F1197" s="25" t="s">
        <v>367</v>
      </c>
      <c r="G1197" s="25" t="s">
        <v>969</v>
      </c>
      <c r="H1197" s="46">
        <v>2254.0100000000002</v>
      </c>
      <c r="I1197" s="62" t="s">
        <v>1576</v>
      </c>
      <c r="J1197" s="26">
        <v>13455</v>
      </c>
      <c r="K1197" s="61">
        <f t="shared" si="18"/>
        <v>41205</v>
      </c>
    </row>
    <row r="1198" spans="2:11">
      <c r="B1198" s="42">
        <v>41115</v>
      </c>
      <c r="C1198" s="50" t="s">
        <v>1328</v>
      </c>
      <c r="D1198" s="25" t="s">
        <v>997</v>
      </c>
      <c r="E1198" s="43"/>
      <c r="F1198" s="25" t="s">
        <v>367</v>
      </c>
      <c r="G1198" s="25" t="s">
        <v>969</v>
      </c>
      <c r="H1198" s="46">
        <v>2254.0100000000002</v>
      </c>
      <c r="I1198" s="62" t="s">
        <v>1576</v>
      </c>
      <c r="J1198" s="26">
        <v>35420</v>
      </c>
      <c r="K1198" s="61">
        <f t="shared" si="18"/>
        <v>41205</v>
      </c>
    </row>
    <row r="1199" spans="2:11">
      <c r="B1199" s="42">
        <v>41115</v>
      </c>
      <c r="C1199" s="50" t="s">
        <v>1328</v>
      </c>
      <c r="D1199" s="25" t="s">
        <v>998</v>
      </c>
      <c r="E1199" s="43"/>
      <c r="F1199" s="25" t="s">
        <v>367</v>
      </c>
      <c r="G1199" s="25" t="s">
        <v>969</v>
      </c>
      <c r="H1199" s="46">
        <v>2254.0100000000002</v>
      </c>
      <c r="I1199" s="62" t="s">
        <v>1576</v>
      </c>
      <c r="J1199" s="26">
        <v>35420</v>
      </c>
      <c r="K1199" s="61">
        <f t="shared" si="18"/>
        <v>41205</v>
      </c>
    </row>
    <row r="1200" spans="2:11">
      <c r="B1200" s="42">
        <v>41115</v>
      </c>
      <c r="C1200" s="50" t="s">
        <v>1328</v>
      </c>
      <c r="D1200" s="25" t="s">
        <v>999</v>
      </c>
      <c r="E1200" s="43"/>
      <c r="F1200" s="25" t="s">
        <v>367</v>
      </c>
      <c r="G1200" s="25" t="s">
        <v>969</v>
      </c>
      <c r="H1200" s="46">
        <v>2254.0100000000002</v>
      </c>
      <c r="I1200" s="62" t="s">
        <v>1576</v>
      </c>
      <c r="J1200" s="26">
        <v>35420</v>
      </c>
      <c r="K1200" s="61">
        <f t="shared" si="18"/>
        <v>41205</v>
      </c>
    </row>
    <row r="1201" spans="2:11">
      <c r="B1201" s="42">
        <v>41115</v>
      </c>
      <c r="C1201" s="50" t="s">
        <v>1328</v>
      </c>
      <c r="D1201" s="25" t="s">
        <v>1000</v>
      </c>
      <c r="E1201" s="43"/>
      <c r="F1201" s="25" t="s">
        <v>367</v>
      </c>
      <c r="G1201" s="25" t="s">
        <v>969</v>
      </c>
      <c r="H1201" s="46">
        <v>2254.0100000000002</v>
      </c>
      <c r="I1201" s="62" t="s">
        <v>1576</v>
      </c>
      <c r="J1201" s="26">
        <v>35420</v>
      </c>
      <c r="K1201" s="61">
        <f t="shared" si="18"/>
        <v>41205</v>
      </c>
    </row>
    <row r="1202" spans="2:11">
      <c r="B1202" s="42">
        <v>41115</v>
      </c>
      <c r="C1202" s="50" t="s">
        <v>1328</v>
      </c>
      <c r="D1202" s="25" t="s">
        <v>1001</v>
      </c>
      <c r="E1202" s="43"/>
      <c r="F1202" s="25" t="s">
        <v>367</v>
      </c>
      <c r="G1202" s="25" t="s">
        <v>969</v>
      </c>
      <c r="H1202" s="46">
        <v>2254.0100000000002</v>
      </c>
      <c r="I1202" s="62" t="s">
        <v>1576</v>
      </c>
      <c r="J1202" s="26">
        <v>22137.5</v>
      </c>
      <c r="K1202" s="61">
        <f t="shared" si="18"/>
        <v>41205</v>
      </c>
    </row>
    <row r="1203" spans="2:11">
      <c r="B1203" s="42">
        <v>41115</v>
      </c>
      <c r="C1203" s="50" t="s">
        <v>1328</v>
      </c>
      <c r="D1203" s="25" t="s">
        <v>1002</v>
      </c>
      <c r="E1203" s="43"/>
      <c r="F1203" s="25" t="s">
        <v>367</v>
      </c>
      <c r="G1203" s="25" t="s">
        <v>969</v>
      </c>
      <c r="H1203" s="46">
        <v>2254.0100000000002</v>
      </c>
      <c r="I1203" s="62" t="s">
        <v>1576</v>
      </c>
      <c r="J1203" s="26">
        <v>30992.5</v>
      </c>
      <c r="K1203" s="61">
        <f t="shared" si="18"/>
        <v>41205</v>
      </c>
    </row>
    <row r="1204" spans="2:11">
      <c r="B1204" s="42">
        <v>41115</v>
      </c>
      <c r="C1204" s="50" t="s">
        <v>1328</v>
      </c>
      <c r="D1204" s="25" t="s">
        <v>1003</v>
      </c>
      <c r="E1204" s="43"/>
      <c r="F1204" s="25" t="s">
        <v>367</v>
      </c>
      <c r="G1204" s="25" t="s">
        <v>969</v>
      </c>
      <c r="H1204" s="46">
        <v>2254.0100000000002</v>
      </c>
      <c r="I1204" s="62" t="s">
        <v>1576</v>
      </c>
      <c r="J1204" s="26">
        <v>13282.5</v>
      </c>
      <c r="K1204" s="61">
        <f t="shared" si="18"/>
        <v>41205</v>
      </c>
    </row>
    <row r="1205" spans="2:11">
      <c r="B1205" s="42">
        <v>41113</v>
      </c>
      <c r="C1205" s="50" t="s">
        <v>1328</v>
      </c>
      <c r="D1205" s="25" t="s">
        <v>1004</v>
      </c>
      <c r="E1205" s="43"/>
      <c r="F1205" s="25" t="s">
        <v>367</v>
      </c>
      <c r="G1205" s="25" t="s">
        <v>969</v>
      </c>
      <c r="H1205" s="46">
        <v>2254.0100000000002</v>
      </c>
      <c r="I1205" s="62" t="s">
        <v>1576</v>
      </c>
      <c r="J1205" s="26">
        <v>30992.5</v>
      </c>
      <c r="K1205" s="61">
        <f t="shared" si="18"/>
        <v>41203</v>
      </c>
    </row>
    <row r="1206" spans="2:11">
      <c r="B1206" s="42">
        <v>41111</v>
      </c>
      <c r="C1206" s="50" t="s">
        <v>1328</v>
      </c>
      <c r="D1206" s="25" t="s">
        <v>1005</v>
      </c>
      <c r="E1206" s="43"/>
      <c r="F1206" s="25" t="s">
        <v>367</v>
      </c>
      <c r="G1206" s="25" t="s">
        <v>969</v>
      </c>
      <c r="H1206" s="46">
        <v>2254.0100000000002</v>
      </c>
      <c r="I1206" s="62" t="s">
        <v>1576</v>
      </c>
      <c r="J1206" s="26">
        <v>35880</v>
      </c>
      <c r="K1206" s="61">
        <f t="shared" si="18"/>
        <v>41201</v>
      </c>
    </row>
    <row r="1207" spans="2:11">
      <c r="B1207" s="42">
        <v>41111</v>
      </c>
      <c r="C1207" s="50" t="s">
        <v>1328</v>
      </c>
      <c r="D1207" s="25" t="s">
        <v>1006</v>
      </c>
      <c r="E1207" s="43"/>
      <c r="F1207" s="25" t="s">
        <v>367</v>
      </c>
      <c r="G1207" s="25" t="s">
        <v>969</v>
      </c>
      <c r="H1207" s="46">
        <v>2254.0100000000002</v>
      </c>
      <c r="I1207" s="62" t="s">
        <v>1576</v>
      </c>
      <c r="J1207" s="26">
        <v>35880</v>
      </c>
      <c r="K1207" s="61">
        <f t="shared" si="18"/>
        <v>41201</v>
      </c>
    </row>
    <row r="1208" spans="2:11">
      <c r="B1208" s="42">
        <v>41111</v>
      </c>
      <c r="C1208" s="50" t="s">
        <v>1328</v>
      </c>
      <c r="D1208" s="25" t="s">
        <v>1007</v>
      </c>
      <c r="E1208" s="43"/>
      <c r="F1208" s="25" t="s">
        <v>367</v>
      </c>
      <c r="G1208" s="25" t="s">
        <v>969</v>
      </c>
      <c r="H1208" s="46">
        <v>2254.0100000000002</v>
      </c>
      <c r="I1208" s="62" t="s">
        <v>1576</v>
      </c>
      <c r="J1208" s="26">
        <v>35880</v>
      </c>
      <c r="K1208" s="61">
        <f t="shared" si="18"/>
        <v>41201</v>
      </c>
    </row>
    <row r="1209" spans="2:11">
      <c r="B1209" s="42">
        <v>41111</v>
      </c>
      <c r="C1209" s="50" t="s">
        <v>1328</v>
      </c>
      <c r="D1209" s="25" t="s">
        <v>1008</v>
      </c>
      <c r="E1209" s="43"/>
      <c r="F1209" s="25" t="s">
        <v>367</v>
      </c>
      <c r="G1209" s="25" t="s">
        <v>969</v>
      </c>
      <c r="H1209" s="46">
        <v>2254.0100000000002</v>
      </c>
      <c r="I1209" s="62" t="s">
        <v>1576</v>
      </c>
      <c r="J1209" s="26">
        <v>35880</v>
      </c>
      <c r="K1209" s="61">
        <f t="shared" si="18"/>
        <v>41201</v>
      </c>
    </row>
    <row r="1210" spans="2:11">
      <c r="B1210" s="42">
        <v>41111</v>
      </c>
      <c r="C1210" s="50" t="s">
        <v>1328</v>
      </c>
      <c r="D1210" s="25" t="s">
        <v>1009</v>
      </c>
      <c r="E1210" s="43"/>
      <c r="F1210" s="25" t="s">
        <v>367</v>
      </c>
      <c r="G1210" s="25" t="s">
        <v>969</v>
      </c>
      <c r="H1210" s="46">
        <v>2254.0100000000002</v>
      </c>
      <c r="I1210" s="62" t="s">
        <v>1576</v>
      </c>
      <c r="J1210" s="26">
        <v>13455</v>
      </c>
      <c r="K1210" s="61">
        <f t="shared" si="18"/>
        <v>41201</v>
      </c>
    </row>
    <row r="1211" spans="2:11">
      <c r="B1211" s="42">
        <v>41110</v>
      </c>
      <c r="C1211" s="50" t="s">
        <v>1328</v>
      </c>
      <c r="D1211" s="25" t="s">
        <v>1010</v>
      </c>
      <c r="E1211" s="43"/>
      <c r="F1211" s="25" t="s">
        <v>367</v>
      </c>
      <c r="G1211" s="25" t="s">
        <v>969</v>
      </c>
      <c r="H1211" s="46">
        <v>2254.0100000000002</v>
      </c>
      <c r="I1211" s="62" t="s">
        <v>1576</v>
      </c>
      <c r="J1211" s="26">
        <v>35100</v>
      </c>
      <c r="K1211" s="61">
        <f t="shared" si="18"/>
        <v>41200</v>
      </c>
    </row>
    <row r="1212" spans="2:11">
      <c r="B1212" s="42">
        <v>41110</v>
      </c>
      <c r="C1212" s="50" t="s">
        <v>1328</v>
      </c>
      <c r="D1212" s="25" t="s">
        <v>1011</v>
      </c>
      <c r="E1212" s="43"/>
      <c r="F1212" s="25" t="s">
        <v>367</v>
      </c>
      <c r="G1212" s="25" t="s">
        <v>969</v>
      </c>
      <c r="H1212" s="46">
        <v>2254.0100000000002</v>
      </c>
      <c r="I1212" s="62" t="s">
        <v>1576</v>
      </c>
      <c r="J1212" s="26">
        <v>35100</v>
      </c>
      <c r="K1212" s="61">
        <f t="shared" si="18"/>
        <v>41200</v>
      </c>
    </row>
    <row r="1213" spans="2:11">
      <c r="B1213" s="42">
        <v>41110</v>
      </c>
      <c r="C1213" s="50" t="s">
        <v>1328</v>
      </c>
      <c r="D1213" s="25" t="s">
        <v>1012</v>
      </c>
      <c r="E1213" s="43"/>
      <c r="F1213" s="25" t="s">
        <v>367</v>
      </c>
      <c r="G1213" s="25" t="s">
        <v>969</v>
      </c>
      <c r="H1213" s="46">
        <v>2254.0100000000002</v>
      </c>
      <c r="I1213" s="62" t="s">
        <v>1576</v>
      </c>
      <c r="J1213" s="26">
        <v>35100</v>
      </c>
      <c r="K1213" s="61">
        <f t="shared" si="18"/>
        <v>41200</v>
      </c>
    </row>
    <row r="1214" spans="2:11">
      <c r="B1214" s="42">
        <v>41110</v>
      </c>
      <c r="C1214" s="50" t="s">
        <v>1328</v>
      </c>
      <c r="D1214" s="25" t="s">
        <v>1013</v>
      </c>
      <c r="E1214" s="43"/>
      <c r="F1214" s="25" t="s">
        <v>367</v>
      </c>
      <c r="G1214" s="25" t="s">
        <v>969</v>
      </c>
      <c r="H1214" s="46">
        <v>2254.0100000000002</v>
      </c>
      <c r="I1214" s="62" t="s">
        <v>1576</v>
      </c>
      <c r="J1214" s="26">
        <v>35100</v>
      </c>
      <c r="K1214" s="61">
        <f t="shared" si="18"/>
        <v>41200</v>
      </c>
    </row>
    <row r="1215" spans="2:11">
      <c r="B1215" s="42">
        <v>41108</v>
      </c>
      <c r="C1215" s="50" t="s">
        <v>1452</v>
      </c>
      <c r="D1215" s="25" t="s">
        <v>704</v>
      </c>
      <c r="E1215" s="43"/>
      <c r="F1215" s="25" t="s">
        <v>1014</v>
      </c>
      <c r="G1215" s="25" t="s">
        <v>1015</v>
      </c>
      <c r="H1215" s="46">
        <v>2254.0100000000002</v>
      </c>
      <c r="I1215" s="62" t="s">
        <v>1576</v>
      </c>
      <c r="J1215" s="26">
        <v>5800</v>
      </c>
      <c r="K1215" s="61">
        <f t="shared" si="18"/>
        <v>41198</v>
      </c>
    </row>
    <row r="1216" spans="2:11">
      <c r="B1216" s="42">
        <v>41106</v>
      </c>
      <c r="C1216" s="50" t="s">
        <v>1328</v>
      </c>
      <c r="D1216" s="25" t="s">
        <v>1016</v>
      </c>
      <c r="E1216" s="43"/>
      <c r="F1216" s="25" t="s">
        <v>367</v>
      </c>
      <c r="G1216" s="25" t="s">
        <v>969</v>
      </c>
      <c r="H1216" s="46">
        <v>2222.0100000000002</v>
      </c>
      <c r="I1216" s="62" t="s">
        <v>1576</v>
      </c>
      <c r="J1216" s="26">
        <v>35100</v>
      </c>
      <c r="K1216" s="61">
        <f t="shared" si="18"/>
        <v>41196</v>
      </c>
    </row>
    <row r="1217" spans="2:11">
      <c r="B1217" s="42">
        <v>41106</v>
      </c>
      <c r="C1217" s="50" t="s">
        <v>1328</v>
      </c>
      <c r="D1217" s="25" t="s">
        <v>1017</v>
      </c>
      <c r="E1217" s="43"/>
      <c r="F1217" s="25" t="s">
        <v>367</v>
      </c>
      <c r="G1217" s="25" t="s">
        <v>969</v>
      </c>
      <c r="H1217" s="46">
        <v>2254.0100000000002</v>
      </c>
      <c r="I1217" s="62" t="s">
        <v>1576</v>
      </c>
      <c r="J1217" s="26">
        <v>35100</v>
      </c>
      <c r="K1217" s="61">
        <f t="shared" si="18"/>
        <v>41196</v>
      </c>
    </row>
    <row r="1218" spans="2:11">
      <c r="B1218" s="42">
        <v>41106</v>
      </c>
      <c r="C1218" s="50" t="s">
        <v>1328</v>
      </c>
      <c r="D1218" s="25" t="s">
        <v>1018</v>
      </c>
      <c r="E1218" s="43"/>
      <c r="F1218" s="25" t="s">
        <v>367</v>
      </c>
      <c r="G1218" s="25" t="s">
        <v>969</v>
      </c>
      <c r="H1218" s="46">
        <v>2254.0100000000002</v>
      </c>
      <c r="I1218" s="62" t="s">
        <v>1576</v>
      </c>
      <c r="J1218" s="26">
        <v>35100</v>
      </c>
      <c r="K1218" s="61">
        <f t="shared" si="18"/>
        <v>41196</v>
      </c>
    </row>
    <row r="1219" spans="2:11">
      <c r="B1219" s="42">
        <v>41106</v>
      </c>
      <c r="C1219" s="50" t="s">
        <v>1328</v>
      </c>
      <c r="D1219" s="25" t="s">
        <v>1019</v>
      </c>
      <c r="E1219" s="43"/>
      <c r="F1219" s="25" t="s">
        <v>367</v>
      </c>
      <c r="G1219" s="25" t="s">
        <v>969</v>
      </c>
      <c r="H1219" s="46">
        <v>2254.0100000000002</v>
      </c>
      <c r="I1219" s="62" t="s">
        <v>1576</v>
      </c>
      <c r="J1219" s="26">
        <v>35100</v>
      </c>
      <c r="K1219" s="61">
        <f t="shared" si="18"/>
        <v>41196</v>
      </c>
    </row>
    <row r="1220" spans="2:11">
      <c r="B1220" s="42">
        <v>41106</v>
      </c>
      <c r="C1220" s="50" t="s">
        <v>1328</v>
      </c>
      <c r="D1220" s="25" t="s">
        <v>1020</v>
      </c>
      <c r="E1220" s="43"/>
      <c r="F1220" s="25" t="s">
        <v>367</v>
      </c>
      <c r="G1220" s="25" t="s">
        <v>969</v>
      </c>
      <c r="H1220" s="46">
        <v>2254.0100000000002</v>
      </c>
      <c r="I1220" s="62" t="s">
        <v>1576</v>
      </c>
      <c r="J1220" s="26">
        <v>35100</v>
      </c>
      <c r="K1220" s="61">
        <f t="shared" si="18"/>
        <v>41196</v>
      </c>
    </row>
    <row r="1221" spans="2:11">
      <c r="B1221" s="42">
        <v>41106</v>
      </c>
      <c r="C1221" s="50" t="s">
        <v>1328</v>
      </c>
      <c r="D1221" s="25" t="s">
        <v>1021</v>
      </c>
      <c r="E1221" s="43"/>
      <c r="F1221" s="25" t="s">
        <v>367</v>
      </c>
      <c r="G1221" s="25" t="s">
        <v>969</v>
      </c>
      <c r="H1221" s="46">
        <v>2254.0100000000002</v>
      </c>
      <c r="I1221" s="62" t="s">
        <v>1576</v>
      </c>
      <c r="J1221" s="26">
        <v>35100</v>
      </c>
      <c r="K1221" s="61">
        <f t="shared" si="18"/>
        <v>41196</v>
      </c>
    </row>
    <row r="1222" spans="2:11">
      <c r="B1222" s="42">
        <v>41103</v>
      </c>
      <c r="C1222" s="50" t="s">
        <v>1357</v>
      </c>
      <c r="D1222" s="25" t="s">
        <v>712</v>
      </c>
      <c r="E1222" s="43"/>
      <c r="F1222" s="25" t="s">
        <v>1578</v>
      </c>
      <c r="G1222" s="25" t="s">
        <v>975</v>
      </c>
      <c r="H1222" s="46">
        <v>2254.0100000000002</v>
      </c>
      <c r="I1222" s="62" t="s">
        <v>1576</v>
      </c>
      <c r="J1222" s="26">
        <v>85886.399999999994</v>
      </c>
      <c r="K1222" s="61">
        <f t="shared" si="18"/>
        <v>41193</v>
      </c>
    </row>
    <row r="1223" spans="2:11">
      <c r="B1223" s="42">
        <v>41099</v>
      </c>
      <c r="C1223" s="50" t="s">
        <v>1439</v>
      </c>
      <c r="D1223" s="25" t="s">
        <v>1022</v>
      </c>
      <c r="E1223" s="43"/>
      <c r="F1223" s="25" t="s">
        <v>984</v>
      </c>
      <c r="G1223" s="25" t="s">
        <v>985</v>
      </c>
      <c r="H1223" s="46">
        <v>2272.06</v>
      </c>
      <c r="I1223" s="62" t="s">
        <v>1576</v>
      </c>
      <c r="J1223" s="26">
        <v>35301.120000000003</v>
      </c>
      <c r="K1223" s="61">
        <f t="shared" si="18"/>
        <v>41189</v>
      </c>
    </row>
    <row r="1224" spans="2:11">
      <c r="B1224" s="42">
        <v>41096</v>
      </c>
      <c r="C1224" s="50" t="s">
        <v>1322</v>
      </c>
      <c r="D1224" s="25" t="s">
        <v>1023</v>
      </c>
      <c r="E1224" s="43"/>
      <c r="F1224" s="25" t="s">
        <v>1024</v>
      </c>
      <c r="G1224" s="25" t="s">
        <v>1025</v>
      </c>
      <c r="H1224" s="46">
        <v>2392.0100000000002</v>
      </c>
      <c r="I1224" s="62" t="s">
        <v>1576</v>
      </c>
      <c r="J1224" s="26">
        <v>2279.6</v>
      </c>
      <c r="K1224" s="61">
        <f t="shared" si="18"/>
        <v>41186</v>
      </c>
    </row>
    <row r="1225" spans="2:11">
      <c r="B1225" s="42">
        <v>41096</v>
      </c>
      <c r="C1225" s="50" t="s">
        <v>1328</v>
      </c>
      <c r="D1225" s="25" t="s">
        <v>1026</v>
      </c>
      <c r="E1225" s="43"/>
      <c r="F1225" s="25" t="s">
        <v>367</v>
      </c>
      <c r="G1225" s="25" t="s">
        <v>969</v>
      </c>
      <c r="H1225" s="46">
        <v>2272.06</v>
      </c>
      <c r="I1225" s="62" t="s">
        <v>1576</v>
      </c>
      <c r="J1225" s="26">
        <v>32760</v>
      </c>
      <c r="K1225" s="61">
        <f t="shared" si="18"/>
        <v>41186</v>
      </c>
    </row>
    <row r="1226" spans="2:11">
      <c r="B1226" s="42">
        <v>41096</v>
      </c>
      <c r="C1226" s="50" t="s">
        <v>1328</v>
      </c>
      <c r="D1226" s="25" t="s">
        <v>1027</v>
      </c>
      <c r="E1226" s="43"/>
      <c r="F1226" s="25" t="s">
        <v>367</v>
      </c>
      <c r="G1226" s="25" t="s">
        <v>969</v>
      </c>
      <c r="H1226" s="46">
        <v>2254.0100000000002</v>
      </c>
      <c r="I1226" s="62" t="s">
        <v>1576</v>
      </c>
      <c r="J1226" s="26">
        <v>23400</v>
      </c>
      <c r="K1226" s="61">
        <f t="shared" si="18"/>
        <v>41186</v>
      </c>
    </row>
    <row r="1227" spans="2:11">
      <c r="B1227" s="42">
        <v>41096</v>
      </c>
      <c r="C1227" s="50" t="s">
        <v>1328</v>
      </c>
      <c r="D1227" s="25" t="s">
        <v>1028</v>
      </c>
      <c r="E1227" s="43"/>
      <c r="F1227" s="25" t="s">
        <v>367</v>
      </c>
      <c r="G1227" s="25" t="s">
        <v>969</v>
      </c>
      <c r="H1227" s="46">
        <v>2254.0100000000002</v>
      </c>
      <c r="I1227" s="62" t="s">
        <v>1576</v>
      </c>
      <c r="J1227" s="26">
        <v>35420</v>
      </c>
      <c r="K1227" s="61">
        <f t="shared" si="18"/>
        <v>41186</v>
      </c>
    </row>
    <row r="1228" spans="2:11">
      <c r="B1228" s="42">
        <v>41096</v>
      </c>
      <c r="C1228" s="50" t="s">
        <v>1328</v>
      </c>
      <c r="D1228" s="25" t="s">
        <v>1029</v>
      </c>
      <c r="E1228" s="43"/>
      <c r="F1228" s="25" t="s">
        <v>367</v>
      </c>
      <c r="G1228" s="25" t="s">
        <v>969</v>
      </c>
      <c r="H1228" s="46">
        <v>2254.0100000000002</v>
      </c>
      <c r="I1228" s="62" t="s">
        <v>1576</v>
      </c>
      <c r="J1228" s="26">
        <v>35420</v>
      </c>
      <c r="K1228" s="61">
        <f t="shared" si="18"/>
        <v>41186</v>
      </c>
    </row>
    <row r="1229" spans="2:11">
      <c r="B1229" s="42">
        <v>41096</v>
      </c>
      <c r="C1229" s="50" t="s">
        <v>1328</v>
      </c>
      <c r="D1229" s="25" t="s">
        <v>1030</v>
      </c>
      <c r="E1229" s="43"/>
      <c r="F1229" s="25" t="s">
        <v>367</v>
      </c>
      <c r="G1229" s="25" t="s">
        <v>969</v>
      </c>
      <c r="H1229" s="46">
        <v>2254.0100000000002</v>
      </c>
      <c r="I1229" s="62" t="s">
        <v>1576</v>
      </c>
      <c r="J1229" s="26">
        <v>35420</v>
      </c>
      <c r="K1229" s="61">
        <f t="shared" si="18"/>
        <v>41186</v>
      </c>
    </row>
    <row r="1230" spans="2:11">
      <c r="B1230" s="42">
        <v>41096</v>
      </c>
      <c r="C1230" s="50" t="s">
        <v>1328</v>
      </c>
      <c r="D1230" s="25" t="s">
        <v>1031</v>
      </c>
      <c r="E1230" s="43"/>
      <c r="F1230" s="25" t="s">
        <v>367</v>
      </c>
      <c r="G1230" s="25" t="s">
        <v>969</v>
      </c>
      <c r="H1230" s="46">
        <v>2254.0100000000002</v>
      </c>
      <c r="I1230" s="62" t="s">
        <v>1576</v>
      </c>
      <c r="J1230" s="26">
        <v>22137.5</v>
      </c>
      <c r="K1230" s="61">
        <f t="shared" si="18"/>
        <v>41186</v>
      </c>
    </row>
    <row r="1231" spans="2:11">
      <c r="B1231" s="42">
        <v>41095</v>
      </c>
      <c r="C1231" s="50" t="s">
        <v>1295</v>
      </c>
      <c r="D1231" s="25" t="s">
        <v>1032</v>
      </c>
      <c r="E1231" s="43"/>
      <c r="F1231" s="25" t="s">
        <v>1033</v>
      </c>
      <c r="G1231" s="25" t="s">
        <v>1034</v>
      </c>
      <c r="H1231" s="46">
        <v>2254.0100000000002</v>
      </c>
      <c r="I1231" s="62" t="s">
        <v>1576</v>
      </c>
      <c r="J1231" s="26">
        <v>13920</v>
      </c>
      <c r="K1231" s="61">
        <f t="shared" ref="K1231:K1294" si="19">+B1231+90</f>
        <v>41185</v>
      </c>
    </row>
    <row r="1232" spans="2:11">
      <c r="B1232" s="42">
        <v>41095</v>
      </c>
      <c r="C1232" s="50" t="s">
        <v>1328</v>
      </c>
      <c r="D1232" s="25" t="s">
        <v>1035</v>
      </c>
      <c r="E1232" s="43"/>
      <c r="F1232" s="25" t="s">
        <v>367</v>
      </c>
      <c r="G1232" s="25" t="s">
        <v>969</v>
      </c>
      <c r="H1232" s="46">
        <v>2313.0300000000002</v>
      </c>
      <c r="I1232" s="62" t="s">
        <v>1576</v>
      </c>
      <c r="J1232" s="26">
        <v>35880</v>
      </c>
      <c r="K1232" s="61">
        <f t="shared" si="19"/>
        <v>41185</v>
      </c>
    </row>
    <row r="1233" spans="2:11">
      <c r="B1233" s="42">
        <v>41095</v>
      </c>
      <c r="C1233" s="50" t="s">
        <v>1328</v>
      </c>
      <c r="D1233" s="25" t="s">
        <v>1036</v>
      </c>
      <c r="E1233" s="43"/>
      <c r="F1233" s="25" t="s">
        <v>367</v>
      </c>
      <c r="G1233" s="25" t="s">
        <v>969</v>
      </c>
      <c r="H1233" s="46">
        <v>2254.0100000000002</v>
      </c>
      <c r="I1233" s="62" t="s">
        <v>1576</v>
      </c>
      <c r="J1233" s="26">
        <v>35880</v>
      </c>
      <c r="K1233" s="61">
        <f t="shared" si="19"/>
        <v>41185</v>
      </c>
    </row>
    <row r="1234" spans="2:11">
      <c r="B1234" s="42">
        <v>41094</v>
      </c>
      <c r="C1234" s="50" t="s">
        <v>1285</v>
      </c>
      <c r="D1234" s="25" t="s">
        <v>1037</v>
      </c>
      <c r="E1234" s="43"/>
      <c r="F1234" s="25" t="s">
        <v>863</v>
      </c>
      <c r="G1234" s="25" t="s">
        <v>1038</v>
      </c>
      <c r="H1234" s="46">
        <v>2254.0100000000002</v>
      </c>
      <c r="I1234" s="62" t="s">
        <v>1576</v>
      </c>
      <c r="J1234" s="26">
        <v>522</v>
      </c>
      <c r="K1234" s="61">
        <f t="shared" si="19"/>
        <v>41184</v>
      </c>
    </row>
    <row r="1235" spans="2:11">
      <c r="B1235" s="42">
        <v>41094</v>
      </c>
      <c r="C1235" s="50" t="s">
        <v>1285</v>
      </c>
      <c r="D1235" s="25" t="s">
        <v>1039</v>
      </c>
      <c r="E1235" s="43"/>
      <c r="F1235" s="25" t="s">
        <v>863</v>
      </c>
      <c r="G1235" s="25" t="s">
        <v>1038</v>
      </c>
      <c r="H1235" s="46">
        <v>2398.0100000000002</v>
      </c>
      <c r="I1235" s="62" t="s">
        <v>1576</v>
      </c>
      <c r="J1235" s="26">
        <v>3596</v>
      </c>
      <c r="K1235" s="61">
        <f t="shared" si="19"/>
        <v>41184</v>
      </c>
    </row>
    <row r="1236" spans="2:11">
      <c r="B1236" s="42">
        <v>41093</v>
      </c>
      <c r="C1236" s="50" t="s">
        <v>1439</v>
      </c>
      <c r="D1236" s="25" t="s">
        <v>1040</v>
      </c>
      <c r="E1236" s="43"/>
      <c r="F1236" s="25" t="s">
        <v>984</v>
      </c>
      <c r="G1236" s="25" t="s">
        <v>985</v>
      </c>
      <c r="H1236" s="46">
        <v>2398.0100000000002</v>
      </c>
      <c r="I1236" s="62" t="s">
        <v>1576</v>
      </c>
      <c r="J1236" s="26">
        <v>39831</v>
      </c>
      <c r="K1236" s="61">
        <f t="shared" si="19"/>
        <v>41183</v>
      </c>
    </row>
    <row r="1237" spans="2:11">
      <c r="B1237" s="42">
        <v>41092</v>
      </c>
      <c r="C1237" s="50" t="s">
        <v>1285</v>
      </c>
      <c r="D1237" s="25" t="s">
        <v>1041</v>
      </c>
      <c r="E1237" s="43"/>
      <c r="F1237" s="25" t="s">
        <v>863</v>
      </c>
      <c r="G1237" s="25" t="s">
        <v>1038</v>
      </c>
      <c r="H1237" s="46">
        <v>2392.0100000000002</v>
      </c>
      <c r="I1237" s="62" t="s">
        <v>1576</v>
      </c>
      <c r="J1237" s="26">
        <v>12180</v>
      </c>
      <c r="K1237" s="61">
        <f t="shared" si="19"/>
        <v>41182</v>
      </c>
    </row>
    <row r="1238" spans="2:11">
      <c r="B1238" s="42">
        <v>41089</v>
      </c>
      <c r="C1238" s="50" t="s">
        <v>1293</v>
      </c>
      <c r="D1238" s="25" t="s">
        <v>1042</v>
      </c>
      <c r="E1238" s="43"/>
      <c r="F1238" s="25" t="s">
        <v>1043</v>
      </c>
      <c r="G1238" s="25" t="s">
        <v>1044</v>
      </c>
      <c r="H1238" s="46">
        <v>2398.0100000000002</v>
      </c>
      <c r="I1238" s="62" t="s">
        <v>1576</v>
      </c>
      <c r="J1238" s="26">
        <v>6960</v>
      </c>
      <c r="K1238" s="61">
        <f t="shared" si="19"/>
        <v>41179</v>
      </c>
    </row>
    <row r="1239" spans="2:11">
      <c r="B1239" s="42">
        <v>41088</v>
      </c>
      <c r="C1239" s="50" t="s">
        <v>1327</v>
      </c>
      <c r="D1239" s="25" t="s">
        <v>1045</v>
      </c>
      <c r="E1239" s="43"/>
      <c r="F1239" s="25" t="s">
        <v>1046</v>
      </c>
      <c r="G1239" s="25" t="s">
        <v>1047</v>
      </c>
      <c r="H1239" s="46">
        <v>2287.02</v>
      </c>
      <c r="I1239" s="62" t="s">
        <v>1576</v>
      </c>
      <c r="J1239" s="26">
        <v>99974.89</v>
      </c>
      <c r="K1239" s="61">
        <f t="shared" si="19"/>
        <v>41178</v>
      </c>
    </row>
    <row r="1240" spans="2:11">
      <c r="B1240" s="42">
        <v>41087</v>
      </c>
      <c r="C1240" s="50" t="s">
        <v>1328</v>
      </c>
      <c r="D1240" s="25" t="s">
        <v>1048</v>
      </c>
      <c r="E1240" s="43"/>
      <c r="F1240" s="25" t="s">
        <v>367</v>
      </c>
      <c r="G1240" s="25" t="s">
        <v>969</v>
      </c>
      <c r="H1240" s="46">
        <v>2395.0100000000002</v>
      </c>
      <c r="I1240" s="62" t="s">
        <v>1576</v>
      </c>
      <c r="J1240" s="26">
        <v>2022.47</v>
      </c>
      <c r="K1240" s="61">
        <f t="shared" si="19"/>
        <v>41177</v>
      </c>
    </row>
    <row r="1241" spans="2:11">
      <c r="B1241" s="42">
        <v>41087</v>
      </c>
      <c r="C1241" s="50" t="s">
        <v>1328</v>
      </c>
      <c r="D1241" s="25" t="s">
        <v>1049</v>
      </c>
      <c r="E1241" s="43"/>
      <c r="F1241" s="25" t="s">
        <v>367</v>
      </c>
      <c r="G1241" s="25" t="s">
        <v>969</v>
      </c>
      <c r="H1241" s="46">
        <v>2354.0100000000002</v>
      </c>
      <c r="I1241" s="62" t="s">
        <v>1576</v>
      </c>
      <c r="J1241" s="26">
        <v>28080</v>
      </c>
      <c r="K1241" s="61">
        <f t="shared" si="19"/>
        <v>41177</v>
      </c>
    </row>
    <row r="1242" spans="2:11">
      <c r="B1242" s="42">
        <v>41086</v>
      </c>
      <c r="C1242" s="50" t="s">
        <v>1420</v>
      </c>
      <c r="D1242" s="25" t="s">
        <v>603</v>
      </c>
      <c r="E1242" s="43"/>
      <c r="F1242" s="25" t="s">
        <v>974</v>
      </c>
      <c r="G1242" s="25" t="s">
        <v>975</v>
      </c>
      <c r="H1242" s="46">
        <v>2354.0100000000002</v>
      </c>
      <c r="I1242" s="62" t="s">
        <v>1576</v>
      </c>
      <c r="J1242" s="26">
        <v>49880</v>
      </c>
      <c r="K1242" s="61">
        <f t="shared" si="19"/>
        <v>41176</v>
      </c>
    </row>
    <row r="1243" spans="2:11">
      <c r="B1243" s="42">
        <v>41086</v>
      </c>
      <c r="C1243" s="50" t="s">
        <v>1420</v>
      </c>
      <c r="D1243" s="25" t="s">
        <v>605</v>
      </c>
      <c r="E1243" s="43"/>
      <c r="F1243" s="25" t="s">
        <v>974</v>
      </c>
      <c r="G1243" s="25" t="s">
        <v>975</v>
      </c>
      <c r="H1243" s="46">
        <v>2272.06</v>
      </c>
      <c r="I1243" s="62" t="s">
        <v>1576</v>
      </c>
      <c r="J1243" s="26">
        <v>22620</v>
      </c>
      <c r="K1243" s="61">
        <f t="shared" si="19"/>
        <v>41176</v>
      </c>
    </row>
    <row r="1244" spans="2:11">
      <c r="B1244" s="42">
        <v>41086</v>
      </c>
      <c r="C1244" s="50" t="s">
        <v>1420</v>
      </c>
      <c r="D1244" s="25" t="s">
        <v>600</v>
      </c>
      <c r="E1244" s="43"/>
      <c r="F1244" s="25" t="s">
        <v>974</v>
      </c>
      <c r="G1244" s="25" t="s">
        <v>975</v>
      </c>
      <c r="H1244" s="46">
        <v>2272.06</v>
      </c>
      <c r="I1244" s="62" t="s">
        <v>1576</v>
      </c>
      <c r="J1244" s="26">
        <v>40600</v>
      </c>
      <c r="K1244" s="61">
        <f t="shared" si="19"/>
        <v>41176</v>
      </c>
    </row>
    <row r="1245" spans="2:11">
      <c r="B1245" s="42">
        <v>41086</v>
      </c>
      <c r="C1245" s="50" t="s">
        <v>1420</v>
      </c>
      <c r="D1245" s="25" t="s">
        <v>598</v>
      </c>
      <c r="E1245" s="43"/>
      <c r="F1245" s="25" t="s">
        <v>974</v>
      </c>
      <c r="G1245" s="25" t="s">
        <v>975</v>
      </c>
      <c r="H1245" s="46">
        <v>2272.06</v>
      </c>
      <c r="I1245" s="62" t="s">
        <v>1576</v>
      </c>
      <c r="J1245" s="26">
        <v>40600</v>
      </c>
      <c r="K1245" s="61">
        <f t="shared" si="19"/>
        <v>41176</v>
      </c>
    </row>
    <row r="1246" spans="2:11">
      <c r="B1246" s="42">
        <v>41086</v>
      </c>
      <c r="C1246" s="50" t="s">
        <v>1420</v>
      </c>
      <c r="D1246" s="25" t="s">
        <v>590</v>
      </c>
      <c r="E1246" s="43"/>
      <c r="F1246" s="25" t="s">
        <v>974</v>
      </c>
      <c r="G1246" s="25" t="s">
        <v>975</v>
      </c>
      <c r="H1246" s="46">
        <v>2272.06</v>
      </c>
      <c r="I1246" s="62" t="s">
        <v>1576</v>
      </c>
      <c r="J1246" s="26">
        <v>44080</v>
      </c>
      <c r="K1246" s="61">
        <f t="shared" si="19"/>
        <v>41176</v>
      </c>
    </row>
    <row r="1247" spans="2:11">
      <c r="B1247" s="42">
        <v>41086</v>
      </c>
      <c r="C1247" s="50" t="s">
        <v>1328</v>
      </c>
      <c r="D1247" s="25" t="s">
        <v>1050</v>
      </c>
      <c r="E1247" s="43"/>
      <c r="F1247" s="25" t="s">
        <v>367</v>
      </c>
      <c r="G1247" s="25" t="s">
        <v>969</v>
      </c>
      <c r="H1247" s="46">
        <v>2272.06</v>
      </c>
      <c r="I1247" s="62" t="s">
        <v>1576</v>
      </c>
      <c r="J1247" s="26">
        <v>31395</v>
      </c>
      <c r="K1247" s="61">
        <f t="shared" si="19"/>
        <v>41176</v>
      </c>
    </row>
    <row r="1248" spans="2:11">
      <c r="B1248" s="42">
        <v>41086</v>
      </c>
      <c r="C1248" s="50" t="s">
        <v>1328</v>
      </c>
      <c r="D1248" s="25" t="s">
        <v>1051</v>
      </c>
      <c r="E1248" s="43"/>
      <c r="F1248" s="25" t="s">
        <v>367</v>
      </c>
      <c r="G1248" s="25" t="s">
        <v>969</v>
      </c>
      <c r="H1248" s="46">
        <v>2354.0100000000002</v>
      </c>
      <c r="I1248" s="62" t="s">
        <v>1576</v>
      </c>
      <c r="J1248" s="26">
        <v>35490</v>
      </c>
      <c r="K1248" s="61">
        <f t="shared" si="19"/>
        <v>41176</v>
      </c>
    </row>
    <row r="1249" spans="2:11">
      <c r="B1249" s="42">
        <v>41081</v>
      </c>
      <c r="C1249" s="50" t="s">
        <v>1285</v>
      </c>
      <c r="D1249" s="25" t="s">
        <v>1052</v>
      </c>
      <c r="E1249" s="43"/>
      <c r="F1249" s="25" t="s">
        <v>863</v>
      </c>
      <c r="G1249" s="25" t="s">
        <v>1038</v>
      </c>
      <c r="H1249" s="46">
        <v>2354.0100000000002</v>
      </c>
      <c r="I1249" s="62" t="s">
        <v>1576</v>
      </c>
      <c r="J1249" s="26">
        <v>2204</v>
      </c>
      <c r="K1249" s="61">
        <f t="shared" si="19"/>
        <v>41171</v>
      </c>
    </row>
    <row r="1250" spans="2:11">
      <c r="B1250" s="42">
        <v>41080</v>
      </c>
      <c r="C1250" s="50" t="s">
        <v>1285</v>
      </c>
      <c r="D1250" s="25" t="s">
        <v>1053</v>
      </c>
      <c r="E1250" s="43"/>
      <c r="F1250" s="25" t="s">
        <v>863</v>
      </c>
      <c r="G1250" s="25" t="s">
        <v>1038</v>
      </c>
      <c r="H1250" s="46">
        <v>2398.0100000000002</v>
      </c>
      <c r="I1250" s="62" t="s">
        <v>1576</v>
      </c>
      <c r="J1250" s="26">
        <v>5684</v>
      </c>
      <c r="K1250" s="61">
        <f t="shared" si="19"/>
        <v>41170</v>
      </c>
    </row>
    <row r="1251" spans="2:11">
      <c r="B1251" s="42">
        <v>41077</v>
      </c>
      <c r="C1251" s="50" t="s">
        <v>1416</v>
      </c>
      <c r="D1251" s="25" t="s">
        <v>1054</v>
      </c>
      <c r="E1251" s="43"/>
      <c r="F1251" s="25" t="s">
        <v>1055</v>
      </c>
      <c r="G1251" s="25" t="s">
        <v>975</v>
      </c>
      <c r="H1251" s="46">
        <v>2398.0100000000002</v>
      </c>
      <c r="I1251" s="62" t="s">
        <v>1576</v>
      </c>
      <c r="J1251" s="26">
        <v>45704</v>
      </c>
      <c r="K1251" s="61">
        <f t="shared" si="19"/>
        <v>41167</v>
      </c>
    </row>
    <row r="1252" spans="2:11">
      <c r="B1252" s="42">
        <v>41076</v>
      </c>
      <c r="C1252" s="50" t="s">
        <v>1295</v>
      </c>
      <c r="D1252" s="25" t="s">
        <v>1056</v>
      </c>
      <c r="E1252" s="43"/>
      <c r="F1252" s="25" t="s">
        <v>1033</v>
      </c>
      <c r="G1252" s="25" t="s">
        <v>1034</v>
      </c>
      <c r="H1252" s="46">
        <v>2272.06</v>
      </c>
      <c r="I1252" s="62" t="s">
        <v>1576</v>
      </c>
      <c r="J1252" s="26">
        <v>9860</v>
      </c>
      <c r="K1252" s="61">
        <f t="shared" si="19"/>
        <v>41166</v>
      </c>
    </row>
    <row r="1253" spans="2:11">
      <c r="B1253" s="42">
        <v>41073</v>
      </c>
      <c r="C1253" s="50" t="s">
        <v>1285</v>
      </c>
      <c r="D1253" s="25" t="s">
        <v>1057</v>
      </c>
      <c r="E1253" s="43"/>
      <c r="F1253" s="25" t="s">
        <v>863</v>
      </c>
      <c r="G1253" s="25" t="s">
        <v>1038</v>
      </c>
      <c r="H1253" s="46">
        <v>2313.0300000000002</v>
      </c>
      <c r="I1253" s="62" t="s">
        <v>1576</v>
      </c>
      <c r="J1253" s="26">
        <v>2900</v>
      </c>
      <c r="K1253" s="61">
        <f t="shared" si="19"/>
        <v>41163</v>
      </c>
    </row>
    <row r="1254" spans="2:11">
      <c r="B1254" s="42">
        <v>41072</v>
      </c>
      <c r="C1254" s="50" t="s">
        <v>1285</v>
      </c>
      <c r="D1254" s="25" t="s">
        <v>1058</v>
      </c>
      <c r="E1254" s="43"/>
      <c r="F1254" s="25" t="s">
        <v>863</v>
      </c>
      <c r="G1254" s="25" t="s">
        <v>1038</v>
      </c>
      <c r="H1254" s="46">
        <v>2398.0100000000002</v>
      </c>
      <c r="I1254" s="62" t="s">
        <v>1576</v>
      </c>
      <c r="J1254" s="26">
        <v>6844</v>
      </c>
      <c r="K1254" s="61">
        <f t="shared" si="19"/>
        <v>41162</v>
      </c>
    </row>
    <row r="1255" spans="2:11">
      <c r="B1255" s="42">
        <v>41066</v>
      </c>
      <c r="C1255" s="50" t="s">
        <v>1376</v>
      </c>
      <c r="D1255" s="25" t="s">
        <v>1059</v>
      </c>
      <c r="E1255" s="43"/>
      <c r="F1255" s="25" t="s">
        <v>1060</v>
      </c>
      <c r="G1255" s="25" t="s">
        <v>1061</v>
      </c>
      <c r="H1255" s="46">
        <v>2398.0100000000002</v>
      </c>
      <c r="I1255" s="62" t="s">
        <v>1576</v>
      </c>
      <c r="J1255" s="26">
        <v>398906.6</v>
      </c>
      <c r="K1255" s="61">
        <f t="shared" si="19"/>
        <v>41156</v>
      </c>
    </row>
    <row r="1256" spans="2:11">
      <c r="B1256" s="42">
        <v>41060</v>
      </c>
      <c r="C1256" s="50" t="s">
        <v>1471</v>
      </c>
      <c r="D1256" s="25" t="s">
        <v>1062</v>
      </c>
      <c r="E1256" s="43"/>
      <c r="F1256" s="25" t="s">
        <v>1063</v>
      </c>
      <c r="G1256" s="25" t="s">
        <v>1064</v>
      </c>
      <c r="H1256" s="46">
        <v>2271.04</v>
      </c>
      <c r="I1256" s="62" t="s">
        <v>1576</v>
      </c>
      <c r="J1256" s="26">
        <v>19330</v>
      </c>
      <c r="K1256" s="61">
        <f t="shared" si="19"/>
        <v>41150</v>
      </c>
    </row>
    <row r="1257" spans="2:11">
      <c r="B1257" s="42">
        <v>41057</v>
      </c>
      <c r="C1257" s="50" t="s">
        <v>1285</v>
      </c>
      <c r="D1257" s="25" t="s">
        <v>1065</v>
      </c>
      <c r="E1257" s="43"/>
      <c r="F1257" s="25" t="s">
        <v>863</v>
      </c>
      <c r="G1257" s="25" t="s">
        <v>1038</v>
      </c>
      <c r="H1257" s="46">
        <v>2271.0100000000002</v>
      </c>
      <c r="I1257" s="62" t="s">
        <v>1576</v>
      </c>
      <c r="J1257" s="26">
        <v>4547.72</v>
      </c>
      <c r="K1257" s="61">
        <f t="shared" si="19"/>
        <v>41147</v>
      </c>
    </row>
    <row r="1258" spans="2:11">
      <c r="B1258" s="42">
        <v>41054</v>
      </c>
      <c r="C1258" s="50" t="s">
        <v>1285</v>
      </c>
      <c r="D1258" s="25" t="s">
        <v>1066</v>
      </c>
      <c r="E1258" s="43"/>
      <c r="F1258" s="25" t="s">
        <v>863</v>
      </c>
      <c r="G1258" s="25" t="s">
        <v>1038</v>
      </c>
      <c r="H1258" s="46">
        <v>2398.0100000000002</v>
      </c>
      <c r="I1258" s="62" t="s">
        <v>1576</v>
      </c>
      <c r="J1258" s="26">
        <v>986</v>
      </c>
      <c r="K1258" s="61">
        <f t="shared" si="19"/>
        <v>41144</v>
      </c>
    </row>
    <row r="1259" spans="2:11">
      <c r="B1259" s="42">
        <v>41053</v>
      </c>
      <c r="C1259" s="50" t="s">
        <v>1328</v>
      </c>
      <c r="D1259" s="25" t="s">
        <v>1067</v>
      </c>
      <c r="E1259" s="43"/>
      <c r="F1259" s="25" t="s">
        <v>367</v>
      </c>
      <c r="G1259" s="25" t="s">
        <v>969</v>
      </c>
      <c r="H1259" s="46">
        <v>2398.0100000000002</v>
      </c>
      <c r="I1259" s="62" t="s">
        <v>1576</v>
      </c>
      <c r="J1259" s="26">
        <v>8740</v>
      </c>
      <c r="K1259" s="61">
        <f t="shared" si="19"/>
        <v>41143</v>
      </c>
    </row>
    <row r="1260" spans="2:11">
      <c r="B1260" s="42">
        <v>41052</v>
      </c>
      <c r="C1260" s="50" t="s">
        <v>1328</v>
      </c>
      <c r="D1260" s="25" t="s">
        <v>1068</v>
      </c>
      <c r="E1260" s="43"/>
      <c r="F1260" s="25" t="s">
        <v>367</v>
      </c>
      <c r="G1260" s="25" t="s">
        <v>969</v>
      </c>
      <c r="H1260" s="46">
        <v>2354.0100000000002</v>
      </c>
      <c r="I1260" s="62" t="s">
        <v>1576</v>
      </c>
      <c r="J1260" s="26">
        <v>30992.5</v>
      </c>
      <c r="K1260" s="61">
        <f t="shared" si="19"/>
        <v>41142</v>
      </c>
    </row>
    <row r="1261" spans="2:11">
      <c r="B1261" s="42">
        <v>41051</v>
      </c>
      <c r="C1261" s="50" t="s">
        <v>1285</v>
      </c>
      <c r="D1261" s="25" t="s">
        <v>1069</v>
      </c>
      <c r="E1261" s="43"/>
      <c r="F1261" s="25" t="s">
        <v>863</v>
      </c>
      <c r="G1261" s="25" t="s">
        <v>1038</v>
      </c>
      <c r="H1261" s="46">
        <v>2354.0100000000002</v>
      </c>
      <c r="I1261" s="62" t="s">
        <v>1576</v>
      </c>
      <c r="J1261" s="26">
        <v>2204</v>
      </c>
      <c r="K1261" s="61">
        <f t="shared" si="19"/>
        <v>41141</v>
      </c>
    </row>
    <row r="1262" spans="2:11">
      <c r="B1262" s="42">
        <v>41048</v>
      </c>
      <c r="C1262" s="50" t="s">
        <v>1322</v>
      </c>
      <c r="D1262" s="25" t="s">
        <v>1070</v>
      </c>
      <c r="E1262" s="43"/>
      <c r="F1262" s="25" t="s">
        <v>1024</v>
      </c>
      <c r="G1262" s="25" t="s">
        <v>1025</v>
      </c>
      <c r="H1262" s="46">
        <v>2398.0100000000002</v>
      </c>
      <c r="I1262" s="62" t="s">
        <v>1576</v>
      </c>
      <c r="J1262" s="26">
        <v>9616.5</v>
      </c>
      <c r="K1262" s="61">
        <f t="shared" si="19"/>
        <v>41138</v>
      </c>
    </row>
    <row r="1263" spans="2:11">
      <c r="B1263" s="42">
        <v>41048</v>
      </c>
      <c r="C1263" s="50" t="s">
        <v>1322</v>
      </c>
      <c r="D1263" s="25" t="s">
        <v>1071</v>
      </c>
      <c r="E1263" s="43"/>
      <c r="F1263" s="25" t="s">
        <v>1024</v>
      </c>
      <c r="G1263" s="25" t="s">
        <v>1025</v>
      </c>
      <c r="H1263" s="46">
        <v>2272.06</v>
      </c>
      <c r="I1263" s="62" t="s">
        <v>1576</v>
      </c>
      <c r="J1263" s="26">
        <v>4135.0600000000004</v>
      </c>
      <c r="K1263" s="61">
        <f t="shared" si="19"/>
        <v>41138</v>
      </c>
    </row>
    <row r="1264" spans="2:11">
      <c r="B1264" s="42">
        <v>41045</v>
      </c>
      <c r="C1264" s="50" t="s">
        <v>1285</v>
      </c>
      <c r="D1264" s="25" t="s">
        <v>1072</v>
      </c>
      <c r="E1264" s="43"/>
      <c r="F1264" s="25" t="s">
        <v>863</v>
      </c>
      <c r="G1264" s="25" t="s">
        <v>1038</v>
      </c>
      <c r="H1264" s="46">
        <v>2272.06</v>
      </c>
      <c r="I1264" s="62" t="s">
        <v>1576</v>
      </c>
      <c r="J1264" s="26">
        <v>4292</v>
      </c>
      <c r="K1264" s="61">
        <f t="shared" si="19"/>
        <v>41135</v>
      </c>
    </row>
    <row r="1265" spans="2:11">
      <c r="B1265" s="42">
        <v>41040</v>
      </c>
      <c r="C1265" s="50" t="s">
        <v>1285</v>
      </c>
      <c r="D1265" s="25" t="s">
        <v>1073</v>
      </c>
      <c r="E1265" s="43"/>
      <c r="F1265" s="25" t="s">
        <v>863</v>
      </c>
      <c r="G1265" s="25" t="s">
        <v>1038</v>
      </c>
      <c r="H1265" s="46">
        <v>2398.0100000000002</v>
      </c>
      <c r="I1265" s="62" t="s">
        <v>1576</v>
      </c>
      <c r="J1265" s="26">
        <v>464</v>
      </c>
      <c r="K1265" s="61">
        <f t="shared" si="19"/>
        <v>41130</v>
      </c>
    </row>
    <row r="1266" spans="2:11">
      <c r="B1266" s="42">
        <v>41039</v>
      </c>
      <c r="C1266" s="50" t="s">
        <v>1386</v>
      </c>
      <c r="D1266" s="25" t="s">
        <v>1074</v>
      </c>
      <c r="E1266" s="43"/>
      <c r="F1266" s="25" t="s">
        <v>310</v>
      </c>
      <c r="G1266" s="25" t="s">
        <v>1075</v>
      </c>
      <c r="H1266" s="46">
        <v>2398.0100000000002</v>
      </c>
      <c r="I1266" s="62" t="s">
        <v>1576</v>
      </c>
      <c r="J1266" s="26">
        <v>55100</v>
      </c>
      <c r="K1266" s="61">
        <f t="shared" si="19"/>
        <v>41129</v>
      </c>
    </row>
    <row r="1267" spans="2:11">
      <c r="B1267" s="42">
        <v>41039</v>
      </c>
      <c r="C1267" s="50" t="s">
        <v>1285</v>
      </c>
      <c r="D1267" s="25" t="s">
        <v>1076</v>
      </c>
      <c r="E1267" s="43"/>
      <c r="F1267" s="25" t="s">
        <v>863</v>
      </c>
      <c r="G1267" s="25" t="s">
        <v>1038</v>
      </c>
      <c r="H1267" s="46">
        <v>2614.0100000000002</v>
      </c>
      <c r="I1267" s="62" t="s">
        <v>1576</v>
      </c>
      <c r="J1267" s="26">
        <v>812</v>
      </c>
      <c r="K1267" s="61">
        <f t="shared" si="19"/>
        <v>41129</v>
      </c>
    </row>
    <row r="1268" spans="2:11">
      <c r="B1268" s="42">
        <v>41038</v>
      </c>
      <c r="C1268" s="50" t="s">
        <v>1416</v>
      </c>
      <c r="D1268" s="25" t="s">
        <v>1077</v>
      </c>
      <c r="E1268" s="43"/>
      <c r="F1268" s="25" t="s">
        <v>1055</v>
      </c>
      <c r="G1268" s="25" t="s">
        <v>975</v>
      </c>
      <c r="H1268" s="46">
        <v>2398.0100000000002</v>
      </c>
      <c r="I1268" s="62" t="s">
        <v>1576</v>
      </c>
      <c r="J1268" s="26">
        <v>25520</v>
      </c>
      <c r="K1268" s="61">
        <f t="shared" si="19"/>
        <v>41128</v>
      </c>
    </row>
    <row r="1269" spans="2:11">
      <c r="B1269" s="42">
        <v>41038</v>
      </c>
      <c r="C1269" s="50" t="s">
        <v>1322</v>
      </c>
      <c r="D1269" s="25" t="s">
        <v>1078</v>
      </c>
      <c r="E1269" s="43"/>
      <c r="F1269" s="25" t="s">
        <v>1024</v>
      </c>
      <c r="G1269" s="25" t="s">
        <v>1025</v>
      </c>
      <c r="H1269" s="46">
        <v>2272.06</v>
      </c>
      <c r="I1269" s="62" t="s">
        <v>1576</v>
      </c>
      <c r="J1269" s="26">
        <v>2159.6</v>
      </c>
      <c r="K1269" s="61">
        <f t="shared" si="19"/>
        <v>41128</v>
      </c>
    </row>
    <row r="1270" spans="2:11">
      <c r="B1270" s="42">
        <v>41034</v>
      </c>
      <c r="C1270" s="50" t="s">
        <v>1285</v>
      </c>
      <c r="D1270" s="25" t="s">
        <v>1079</v>
      </c>
      <c r="E1270" s="43"/>
      <c r="F1270" s="25" t="s">
        <v>863</v>
      </c>
      <c r="G1270" s="25" t="s">
        <v>1038</v>
      </c>
      <c r="H1270" s="46">
        <v>2272.06</v>
      </c>
      <c r="I1270" s="62" t="s">
        <v>1576</v>
      </c>
      <c r="J1270" s="26">
        <v>3654</v>
      </c>
      <c r="K1270" s="61">
        <f t="shared" si="19"/>
        <v>41124</v>
      </c>
    </row>
    <row r="1271" spans="2:11">
      <c r="B1271" s="42">
        <v>41033</v>
      </c>
      <c r="C1271" s="50" t="s">
        <v>1285</v>
      </c>
      <c r="D1271" s="25" t="s">
        <v>1080</v>
      </c>
      <c r="E1271" s="43"/>
      <c r="F1271" s="25" t="s">
        <v>863</v>
      </c>
      <c r="G1271" s="25" t="s">
        <v>1038</v>
      </c>
      <c r="H1271" s="46">
        <v>2398.0100000000002</v>
      </c>
      <c r="I1271" s="62" t="s">
        <v>1576</v>
      </c>
      <c r="J1271" s="26">
        <v>5568</v>
      </c>
      <c r="K1271" s="61">
        <f t="shared" si="19"/>
        <v>41123</v>
      </c>
    </row>
    <row r="1272" spans="2:11">
      <c r="B1272" s="42">
        <v>41033</v>
      </c>
      <c r="C1272" s="50" t="s">
        <v>1285</v>
      </c>
      <c r="D1272" s="25" t="s">
        <v>1081</v>
      </c>
      <c r="E1272" s="43"/>
      <c r="F1272" s="25" t="s">
        <v>863</v>
      </c>
      <c r="G1272" s="25" t="s">
        <v>1038</v>
      </c>
      <c r="H1272" s="46">
        <v>2398.0100000000002</v>
      </c>
      <c r="I1272" s="62" t="s">
        <v>1576</v>
      </c>
      <c r="J1272" s="26">
        <v>812</v>
      </c>
      <c r="K1272" s="61">
        <f t="shared" si="19"/>
        <v>41123</v>
      </c>
    </row>
    <row r="1273" spans="2:11">
      <c r="B1273" s="42">
        <v>41032</v>
      </c>
      <c r="C1273" s="50" t="s">
        <v>1322</v>
      </c>
      <c r="D1273" s="25" t="s">
        <v>1082</v>
      </c>
      <c r="E1273" s="43"/>
      <c r="F1273" s="25" t="s">
        <v>1024</v>
      </c>
      <c r="G1273" s="25" t="s">
        <v>1025</v>
      </c>
      <c r="H1273" s="46">
        <v>2398.0100000000002</v>
      </c>
      <c r="I1273" s="62" t="s">
        <v>1576</v>
      </c>
      <c r="J1273" s="26">
        <v>2627.79</v>
      </c>
      <c r="K1273" s="61">
        <f t="shared" si="19"/>
        <v>41122</v>
      </c>
    </row>
    <row r="1274" spans="2:11">
      <c r="B1274" s="42">
        <v>41030</v>
      </c>
      <c r="C1274" s="50" t="s">
        <v>1285</v>
      </c>
      <c r="D1274" s="25" t="s">
        <v>1083</v>
      </c>
      <c r="E1274" s="43"/>
      <c r="F1274" s="25" t="s">
        <v>863</v>
      </c>
      <c r="G1274" s="25" t="s">
        <v>1038</v>
      </c>
      <c r="H1274" s="46">
        <v>2272.06</v>
      </c>
      <c r="I1274" s="62" t="s">
        <v>1576</v>
      </c>
      <c r="J1274" s="26">
        <v>8468</v>
      </c>
      <c r="K1274" s="61">
        <f t="shared" si="19"/>
        <v>41120</v>
      </c>
    </row>
    <row r="1275" spans="2:11">
      <c r="B1275" s="42">
        <v>41030</v>
      </c>
      <c r="C1275" s="50" t="s">
        <v>1285</v>
      </c>
      <c r="D1275" s="25" t="s">
        <v>1084</v>
      </c>
      <c r="E1275" s="43"/>
      <c r="F1275" s="25" t="s">
        <v>863</v>
      </c>
      <c r="G1275" s="25" t="s">
        <v>1038</v>
      </c>
      <c r="H1275" s="46">
        <v>2398.0100000000002</v>
      </c>
      <c r="I1275" s="62" t="s">
        <v>1576</v>
      </c>
      <c r="J1275" s="26">
        <v>11600</v>
      </c>
      <c r="K1275" s="61">
        <f t="shared" si="19"/>
        <v>41120</v>
      </c>
    </row>
    <row r="1276" spans="2:11">
      <c r="B1276" s="42">
        <v>41026</v>
      </c>
      <c r="C1276" s="50" t="s">
        <v>1285</v>
      </c>
      <c r="D1276" s="25" t="s">
        <v>1085</v>
      </c>
      <c r="E1276" s="43"/>
      <c r="F1276" s="25" t="s">
        <v>863</v>
      </c>
      <c r="G1276" s="25" t="s">
        <v>1038</v>
      </c>
      <c r="H1276" s="46">
        <v>2398.0100000000002</v>
      </c>
      <c r="I1276" s="62" t="s">
        <v>1576</v>
      </c>
      <c r="J1276" s="26">
        <v>6612</v>
      </c>
      <c r="K1276" s="61">
        <f t="shared" si="19"/>
        <v>41116</v>
      </c>
    </row>
    <row r="1277" spans="2:11">
      <c r="B1277" s="42">
        <v>41026</v>
      </c>
      <c r="C1277" s="50" t="s">
        <v>1285</v>
      </c>
      <c r="D1277" s="25" t="s">
        <v>1086</v>
      </c>
      <c r="E1277" s="43"/>
      <c r="F1277" s="25" t="s">
        <v>863</v>
      </c>
      <c r="G1277" s="25" t="s">
        <v>1038</v>
      </c>
      <c r="H1277" s="46">
        <v>2398.0100000000002</v>
      </c>
      <c r="I1277" s="62" t="s">
        <v>1576</v>
      </c>
      <c r="J1277" s="26">
        <v>6264</v>
      </c>
      <c r="K1277" s="61">
        <f t="shared" si="19"/>
        <v>41116</v>
      </c>
    </row>
    <row r="1278" spans="2:11">
      <c r="B1278" s="42">
        <v>41023</v>
      </c>
      <c r="C1278" s="50" t="s">
        <v>1285</v>
      </c>
      <c r="D1278" s="25" t="s">
        <v>1087</v>
      </c>
      <c r="E1278" s="43"/>
      <c r="F1278" s="25" t="s">
        <v>863</v>
      </c>
      <c r="G1278" s="25" t="s">
        <v>1038</v>
      </c>
      <c r="H1278" s="46">
        <v>2398.0100000000002</v>
      </c>
      <c r="I1278" s="62" t="s">
        <v>1576</v>
      </c>
      <c r="J1278" s="26">
        <v>2436</v>
      </c>
      <c r="K1278" s="61">
        <f t="shared" si="19"/>
        <v>41113</v>
      </c>
    </row>
    <row r="1279" spans="2:11">
      <c r="B1279" s="42">
        <v>41023</v>
      </c>
      <c r="C1279" s="50" t="s">
        <v>1319</v>
      </c>
      <c r="D1279" s="25" t="s">
        <v>1088</v>
      </c>
      <c r="E1279" s="43"/>
      <c r="F1279" s="25" t="s">
        <v>1089</v>
      </c>
      <c r="G1279" s="25" t="s">
        <v>1090</v>
      </c>
      <c r="H1279" s="46">
        <v>2398.0100000000002</v>
      </c>
      <c r="I1279" s="62" t="s">
        <v>1576</v>
      </c>
      <c r="J1279" s="26">
        <v>103820</v>
      </c>
      <c r="K1279" s="61">
        <f t="shared" si="19"/>
        <v>41113</v>
      </c>
    </row>
    <row r="1280" spans="2:11">
      <c r="B1280" s="42">
        <v>41022</v>
      </c>
      <c r="C1280" s="50" t="s">
        <v>1285</v>
      </c>
      <c r="D1280" s="25" t="s">
        <v>1091</v>
      </c>
      <c r="E1280" s="43"/>
      <c r="F1280" s="25" t="s">
        <v>863</v>
      </c>
      <c r="G1280" s="25" t="s">
        <v>1038</v>
      </c>
      <c r="H1280" s="46">
        <v>2396.0100000000002</v>
      </c>
      <c r="I1280" s="62" t="s">
        <v>1576</v>
      </c>
      <c r="J1280" s="26">
        <v>2668</v>
      </c>
      <c r="K1280" s="61">
        <f t="shared" si="19"/>
        <v>41112</v>
      </c>
    </row>
    <row r="1281" spans="2:11">
      <c r="B1281" s="42">
        <v>41022</v>
      </c>
      <c r="C1281" s="50" t="s">
        <v>1285</v>
      </c>
      <c r="D1281" s="25" t="s">
        <v>1092</v>
      </c>
      <c r="E1281" s="43"/>
      <c r="F1281" s="25" t="s">
        <v>863</v>
      </c>
      <c r="G1281" s="25" t="s">
        <v>1038</v>
      </c>
      <c r="H1281" s="46">
        <v>2398.0100000000002</v>
      </c>
      <c r="I1281" s="62" t="s">
        <v>1576</v>
      </c>
      <c r="J1281" s="26">
        <v>11252</v>
      </c>
      <c r="K1281" s="61">
        <f t="shared" si="19"/>
        <v>41112</v>
      </c>
    </row>
    <row r="1282" spans="2:11">
      <c r="B1282" s="42">
        <v>41019</v>
      </c>
      <c r="C1282" s="50" t="s">
        <v>1285</v>
      </c>
      <c r="D1282" s="25" t="s">
        <v>1093</v>
      </c>
      <c r="E1282" s="43"/>
      <c r="F1282" s="25" t="s">
        <v>863</v>
      </c>
      <c r="G1282" s="25" t="s">
        <v>1038</v>
      </c>
      <c r="H1282" s="46">
        <v>2398.0100000000002</v>
      </c>
      <c r="I1282" s="62" t="s">
        <v>1576</v>
      </c>
      <c r="J1282" s="26">
        <v>6496</v>
      </c>
      <c r="K1282" s="61">
        <f t="shared" si="19"/>
        <v>41109</v>
      </c>
    </row>
    <row r="1283" spans="2:11">
      <c r="B1283" s="42">
        <v>41018</v>
      </c>
      <c r="C1283" s="50" t="s">
        <v>1285</v>
      </c>
      <c r="D1283" s="25" t="s">
        <v>1094</v>
      </c>
      <c r="E1283" s="43"/>
      <c r="F1283" s="25" t="s">
        <v>863</v>
      </c>
      <c r="G1283" s="25" t="s">
        <v>1038</v>
      </c>
      <c r="H1283" s="46">
        <v>2398.0100000000002</v>
      </c>
      <c r="I1283" s="62" t="s">
        <v>1576</v>
      </c>
      <c r="J1283" s="26">
        <v>5800</v>
      </c>
      <c r="K1283" s="61">
        <f t="shared" si="19"/>
        <v>41108</v>
      </c>
    </row>
    <row r="1284" spans="2:11">
      <c r="B1284" s="42">
        <v>41017</v>
      </c>
      <c r="C1284" s="50" t="s">
        <v>1285</v>
      </c>
      <c r="D1284" s="25" t="s">
        <v>1095</v>
      </c>
      <c r="E1284" s="43"/>
      <c r="F1284" s="25" t="s">
        <v>863</v>
      </c>
      <c r="G1284" s="25" t="s">
        <v>1038</v>
      </c>
      <c r="H1284" s="46">
        <v>2398.0100000000002</v>
      </c>
      <c r="I1284" s="62" t="s">
        <v>1576</v>
      </c>
      <c r="J1284" s="26">
        <v>812</v>
      </c>
      <c r="K1284" s="61">
        <f t="shared" si="19"/>
        <v>41107</v>
      </c>
    </row>
    <row r="1285" spans="2:11">
      <c r="B1285" s="42">
        <v>41017</v>
      </c>
      <c r="C1285" s="50" t="s">
        <v>1285</v>
      </c>
      <c r="D1285" s="25" t="s">
        <v>1096</v>
      </c>
      <c r="E1285" s="43"/>
      <c r="F1285" s="25" t="s">
        <v>863</v>
      </c>
      <c r="G1285" s="25" t="s">
        <v>1038</v>
      </c>
      <c r="H1285" s="46">
        <v>2398.0100000000002</v>
      </c>
      <c r="I1285" s="62" t="s">
        <v>1576</v>
      </c>
      <c r="J1285" s="26">
        <v>4640</v>
      </c>
      <c r="K1285" s="61">
        <f t="shared" si="19"/>
        <v>41107</v>
      </c>
    </row>
    <row r="1286" spans="2:11">
      <c r="B1286" s="42">
        <v>41015</v>
      </c>
      <c r="C1286" s="50" t="s">
        <v>1319</v>
      </c>
      <c r="D1286" s="25" t="s">
        <v>1097</v>
      </c>
      <c r="E1286" s="43"/>
      <c r="F1286" s="25" t="s">
        <v>1089</v>
      </c>
      <c r="G1286" s="25" t="s">
        <v>1090</v>
      </c>
      <c r="H1286" s="46">
        <v>2398.0100000000002</v>
      </c>
      <c r="I1286" s="62" t="s">
        <v>1576</v>
      </c>
      <c r="J1286" s="26">
        <v>9512</v>
      </c>
      <c r="K1286" s="61">
        <f t="shared" si="19"/>
        <v>41105</v>
      </c>
    </row>
    <row r="1287" spans="2:11">
      <c r="B1287" s="42">
        <v>41015</v>
      </c>
      <c r="C1287" s="50" t="s">
        <v>1328</v>
      </c>
      <c r="D1287" s="25" t="s">
        <v>1098</v>
      </c>
      <c r="E1287" s="43"/>
      <c r="F1287" s="25" t="s">
        <v>367</v>
      </c>
      <c r="G1287" s="25" t="s">
        <v>969</v>
      </c>
      <c r="H1287" s="46">
        <v>2396.0100000000002</v>
      </c>
      <c r="I1287" s="62" t="s">
        <v>1576</v>
      </c>
      <c r="J1287" s="26">
        <v>35420</v>
      </c>
      <c r="K1287" s="61">
        <f t="shared" si="19"/>
        <v>41105</v>
      </c>
    </row>
    <row r="1288" spans="2:11">
      <c r="B1288" s="42">
        <v>41007</v>
      </c>
      <c r="C1288" s="50" t="s">
        <v>1328</v>
      </c>
      <c r="D1288" s="25" t="s">
        <v>1099</v>
      </c>
      <c r="E1288" s="43"/>
      <c r="F1288" s="25" t="s">
        <v>367</v>
      </c>
      <c r="G1288" s="25" t="s">
        <v>969</v>
      </c>
      <c r="H1288" s="46">
        <v>2354.0100000000002</v>
      </c>
      <c r="I1288" s="62" t="s">
        <v>1576</v>
      </c>
      <c r="J1288" s="26">
        <v>35420</v>
      </c>
      <c r="K1288" s="61">
        <f t="shared" si="19"/>
        <v>41097</v>
      </c>
    </row>
    <row r="1289" spans="2:11">
      <c r="B1289" s="42">
        <v>40990</v>
      </c>
      <c r="C1289" s="50" t="s">
        <v>1417</v>
      </c>
      <c r="D1289" s="25" t="s">
        <v>879</v>
      </c>
      <c r="E1289" s="43"/>
      <c r="F1289" s="25" t="s">
        <v>1100</v>
      </c>
      <c r="G1289" s="25" t="s">
        <v>1101</v>
      </c>
      <c r="H1289" s="46">
        <v>2354.0100000000002</v>
      </c>
      <c r="I1289" s="62" t="s">
        <v>1576</v>
      </c>
      <c r="J1289" s="26">
        <v>20000</v>
      </c>
      <c r="K1289" s="61">
        <f t="shared" si="19"/>
        <v>41080</v>
      </c>
    </row>
    <row r="1290" spans="2:11">
      <c r="B1290" s="42">
        <v>40959</v>
      </c>
      <c r="C1290" s="50" t="s">
        <v>1285</v>
      </c>
      <c r="D1290" s="25" t="s">
        <v>1102</v>
      </c>
      <c r="E1290" s="43"/>
      <c r="F1290" s="25" t="s">
        <v>863</v>
      </c>
      <c r="G1290" s="25" t="s">
        <v>1038</v>
      </c>
      <c r="H1290" s="46">
        <v>2222.0100000000002</v>
      </c>
      <c r="I1290" s="62" t="s">
        <v>1576</v>
      </c>
      <c r="J1290" s="26">
        <v>13543</v>
      </c>
      <c r="K1290" s="61">
        <f t="shared" si="19"/>
        <v>41049</v>
      </c>
    </row>
    <row r="1291" spans="2:11">
      <c r="B1291" s="42">
        <v>40954</v>
      </c>
      <c r="C1291" s="50" t="s">
        <v>1322</v>
      </c>
      <c r="D1291" s="25" t="s">
        <v>1103</v>
      </c>
      <c r="E1291" s="43"/>
      <c r="F1291" s="25" t="s">
        <v>1024</v>
      </c>
      <c r="G1291" s="25" t="s">
        <v>1025</v>
      </c>
      <c r="H1291" s="46">
        <v>2398.0100000000002</v>
      </c>
      <c r="I1291" s="62" t="s">
        <v>1576</v>
      </c>
      <c r="J1291" s="26">
        <v>11929.66</v>
      </c>
      <c r="K1291" s="61">
        <f t="shared" si="19"/>
        <v>41044</v>
      </c>
    </row>
    <row r="1292" spans="2:11">
      <c r="B1292" s="42">
        <v>40952</v>
      </c>
      <c r="C1292" s="50" t="s">
        <v>1302</v>
      </c>
      <c r="D1292" s="25" t="s">
        <v>1104</v>
      </c>
      <c r="E1292" s="43"/>
      <c r="F1292" s="25" t="s">
        <v>1105</v>
      </c>
      <c r="G1292" s="25" t="s">
        <v>1106</v>
      </c>
      <c r="H1292" s="46">
        <v>2272.06</v>
      </c>
      <c r="I1292" s="62" t="s">
        <v>1576</v>
      </c>
      <c r="J1292" s="26">
        <v>5000</v>
      </c>
      <c r="K1292" s="61">
        <f t="shared" si="19"/>
        <v>41042</v>
      </c>
    </row>
    <row r="1293" spans="2:11">
      <c r="B1293" s="42">
        <v>40952</v>
      </c>
      <c r="C1293" s="50" t="s">
        <v>1302</v>
      </c>
      <c r="D1293" s="25" t="s">
        <v>1107</v>
      </c>
      <c r="E1293" s="43"/>
      <c r="F1293" s="25" t="s">
        <v>1105</v>
      </c>
      <c r="G1293" s="25" t="s">
        <v>1106</v>
      </c>
      <c r="H1293" s="46">
        <v>2272.0100000000002</v>
      </c>
      <c r="I1293" s="62" t="s">
        <v>1576</v>
      </c>
      <c r="J1293" s="26">
        <v>46877.27</v>
      </c>
      <c r="K1293" s="61">
        <f t="shared" si="19"/>
        <v>41042</v>
      </c>
    </row>
    <row r="1294" spans="2:11">
      <c r="B1294" s="42">
        <v>40951</v>
      </c>
      <c r="C1294" s="50" t="s">
        <v>1285</v>
      </c>
      <c r="D1294" s="25" t="s">
        <v>1108</v>
      </c>
      <c r="E1294" s="43"/>
      <c r="F1294" s="25" t="s">
        <v>863</v>
      </c>
      <c r="G1294" s="25" t="s">
        <v>1038</v>
      </c>
      <c r="H1294" s="46">
        <v>2272.0100000000002</v>
      </c>
      <c r="I1294" s="62" t="s">
        <v>1576</v>
      </c>
      <c r="J1294" s="26">
        <v>464</v>
      </c>
      <c r="K1294" s="61">
        <f t="shared" si="19"/>
        <v>41041</v>
      </c>
    </row>
    <row r="1295" spans="2:11">
      <c r="B1295" s="42">
        <v>40942</v>
      </c>
      <c r="C1295" s="50" t="s">
        <v>1452</v>
      </c>
      <c r="D1295" s="25" t="s">
        <v>1109</v>
      </c>
      <c r="E1295" s="43"/>
      <c r="F1295" s="25" t="s">
        <v>1014</v>
      </c>
      <c r="G1295" s="25" t="s">
        <v>1015</v>
      </c>
      <c r="H1295" s="46">
        <v>2398.0100000000002</v>
      </c>
      <c r="I1295" s="62" t="s">
        <v>1576</v>
      </c>
      <c r="J1295" s="26">
        <v>75400</v>
      </c>
      <c r="K1295" s="61">
        <f t="shared" ref="K1295:K1358" si="20">+B1295+90</f>
        <v>41032</v>
      </c>
    </row>
    <row r="1296" spans="2:11">
      <c r="B1296" s="42">
        <v>40877</v>
      </c>
      <c r="C1296" s="50" t="s">
        <v>1337</v>
      </c>
      <c r="D1296" s="25" t="s">
        <v>1110</v>
      </c>
      <c r="E1296" s="43"/>
      <c r="F1296" s="25" t="s">
        <v>1111</v>
      </c>
      <c r="G1296" s="25" t="s">
        <v>1112</v>
      </c>
      <c r="H1296" s="46">
        <v>2222.0100000000002</v>
      </c>
      <c r="I1296" s="62" t="s">
        <v>1576</v>
      </c>
      <c r="J1296" s="26">
        <v>113680</v>
      </c>
      <c r="K1296" s="61">
        <f t="shared" si="20"/>
        <v>40967</v>
      </c>
    </row>
    <row r="1297" spans="2:11">
      <c r="B1297" s="42">
        <v>40870</v>
      </c>
      <c r="C1297" s="50" t="s">
        <v>1382</v>
      </c>
      <c r="D1297" s="25" t="s">
        <v>700</v>
      </c>
      <c r="E1297" s="43"/>
      <c r="F1297" s="25" t="s">
        <v>1113</v>
      </c>
      <c r="G1297" s="25" t="s">
        <v>1114</v>
      </c>
      <c r="H1297" s="46">
        <v>2391.0100000000002</v>
      </c>
      <c r="I1297" s="62" t="s">
        <v>1576</v>
      </c>
      <c r="J1297" s="26">
        <v>164699.99</v>
      </c>
      <c r="K1297" s="61">
        <f t="shared" si="20"/>
        <v>40960</v>
      </c>
    </row>
    <row r="1298" spans="2:11">
      <c r="B1298" s="42">
        <v>40816</v>
      </c>
      <c r="C1298" s="50" t="s">
        <v>1498</v>
      </c>
      <c r="D1298" s="25" t="s">
        <v>1115</v>
      </c>
      <c r="E1298" s="43"/>
      <c r="F1298" s="25" t="s">
        <v>557</v>
      </c>
      <c r="G1298" s="25" t="s">
        <v>54</v>
      </c>
      <c r="H1298" s="46">
        <v>2311.0100000000002</v>
      </c>
      <c r="I1298" s="62" t="s">
        <v>1576</v>
      </c>
      <c r="J1298" s="26">
        <v>125142</v>
      </c>
      <c r="K1298" s="61">
        <f t="shared" si="20"/>
        <v>40906</v>
      </c>
    </row>
    <row r="1299" spans="2:11">
      <c r="B1299" s="42">
        <v>40809</v>
      </c>
      <c r="C1299" s="50" t="s">
        <v>1456</v>
      </c>
      <c r="D1299" s="25" t="s">
        <v>1116</v>
      </c>
      <c r="E1299" s="43"/>
      <c r="F1299" s="25" t="s">
        <v>337</v>
      </c>
      <c r="G1299" s="25" t="s">
        <v>241</v>
      </c>
      <c r="H1299" s="46">
        <v>2311.0100000000002</v>
      </c>
      <c r="I1299" s="62" t="s">
        <v>1576</v>
      </c>
      <c r="J1299" s="26">
        <v>118765.44</v>
      </c>
      <c r="K1299" s="61">
        <f t="shared" si="20"/>
        <v>40899</v>
      </c>
    </row>
    <row r="1300" spans="2:11">
      <c r="B1300" s="42">
        <v>40751</v>
      </c>
      <c r="C1300" s="50" t="s">
        <v>1328</v>
      </c>
      <c r="D1300" s="25" t="s">
        <v>1117</v>
      </c>
      <c r="E1300" s="43"/>
      <c r="F1300" s="25" t="s">
        <v>367</v>
      </c>
      <c r="G1300" s="25" t="s">
        <v>969</v>
      </c>
      <c r="H1300" s="46">
        <v>2222.0100000000002</v>
      </c>
      <c r="I1300" s="62" t="s">
        <v>1576</v>
      </c>
      <c r="J1300" s="26">
        <v>18240</v>
      </c>
      <c r="K1300" s="61">
        <f t="shared" si="20"/>
        <v>40841</v>
      </c>
    </row>
    <row r="1301" spans="2:11">
      <c r="B1301" s="42">
        <v>40707</v>
      </c>
      <c r="C1301" s="50" t="s">
        <v>1290</v>
      </c>
      <c r="D1301" s="25" t="s">
        <v>1118</v>
      </c>
      <c r="E1301" s="43"/>
      <c r="F1301" s="25" t="s">
        <v>1119</v>
      </c>
      <c r="G1301" s="25" t="s">
        <v>241</v>
      </c>
      <c r="H1301" s="46">
        <v>2354.0100000000002</v>
      </c>
      <c r="I1301" s="62" t="s">
        <v>1576</v>
      </c>
      <c r="J1301" s="26">
        <v>3480</v>
      </c>
      <c r="K1301" s="61">
        <f t="shared" si="20"/>
        <v>40797</v>
      </c>
    </row>
    <row r="1302" spans="2:11">
      <c r="B1302" s="42">
        <v>40672</v>
      </c>
      <c r="C1302" s="50" t="s">
        <v>1413</v>
      </c>
      <c r="D1302" s="25" t="s">
        <v>477</v>
      </c>
      <c r="E1302" s="43"/>
      <c r="F1302" s="25" t="s">
        <v>1120</v>
      </c>
      <c r="G1302" s="25" t="s">
        <v>241</v>
      </c>
      <c r="H1302" s="46">
        <v>2221.0100000000002</v>
      </c>
      <c r="I1302" s="62" t="s">
        <v>1576</v>
      </c>
      <c r="J1302" s="26">
        <v>20000</v>
      </c>
      <c r="K1302" s="61">
        <f t="shared" si="20"/>
        <v>40762</v>
      </c>
    </row>
    <row r="1303" spans="2:11">
      <c r="B1303" s="42">
        <v>40640</v>
      </c>
      <c r="C1303" s="50" t="s">
        <v>1413</v>
      </c>
      <c r="D1303" s="25" t="s">
        <v>503</v>
      </c>
      <c r="E1303" s="43"/>
      <c r="F1303" s="25" t="s">
        <v>1120</v>
      </c>
      <c r="G1303" s="25" t="s">
        <v>241</v>
      </c>
      <c r="H1303" s="46">
        <v>2221.0100000000002</v>
      </c>
      <c r="I1303" s="62" t="s">
        <v>1576</v>
      </c>
      <c r="J1303" s="26">
        <v>20000</v>
      </c>
      <c r="K1303" s="61">
        <f t="shared" si="20"/>
        <v>40730</v>
      </c>
    </row>
    <row r="1304" spans="2:11">
      <c r="B1304" s="42">
        <v>40619</v>
      </c>
      <c r="C1304" s="50" t="s">
        <v>1332</v>
      </c>
      <c r="D1304" s="25" t="s">
        <v>1121</v>
      </c>
      <c r="E1304" s="43"/>
      <c r="F1304" s="25" t="s">
        <v>1122</v>
      </c>
      <c r="G1304" s="25" t="s">
        <v>1123</v>
      </c>
      <c r="H1304" s="46">
        <v>2221.0100000000002</v>
      </c>
      <c r="I1304" s="62" t="s">
        <v>1576</v>
      </c>
      <c r="J1304" s="26">
        <v>8800</v>
      </c>
      <c r="K1304" s="61">
        <f t="shared" si="20"/>
        <v>40709</v>
      </c>
    </row>
    <row r="1305" spans="2:11">
      <c r="B1305" s="42">
        <v>40619</v>
      </c>
      <c r="C1305" s="50" t="s">
        <v>1332</v>
      </c>
      <c r="D1305" s="25" t="s">
        <v>1124</v>
      </c>
      <c r="E1305" s="43"/>
      <c r="F1305" s="25" t="s">
        <v>1122</v>
      </c>
      <c r="G1305" s="25" t="s">
        <v>1123</v>
      </c>
      <c r="H1305" s="46">
        <v>2272.06</v>
      </c>
      <c r="I1305" s="62" t="s">
        <v>1576</v>
      </c>
      <c r="J1305" s="26">
        <v>13000</v>
      </c>
      <c r="K1305" s="61">
        <f t="shared" si="20"/>
        <v>40709</v>
      </c>
    </row>
    <row r="1306" spans="2:11">
      <c r="B1306" s="42">
        <v>40609</v>
      </c>
      <c r="C1306" s="50" t="s">
        <v>1354</v>
      </c>
      <c r="D1306" s="25" t="s">
        <v>584</v>
      </c>
      <c r="E1306" s="43"/>
      <c r="F1306" s="25" t="s">
        <v>1125</v>
      </c>
      <c r="G1306" s="25" t="s">
        <v>1126</v>
      </c>
      <c r="H1306" s="46">
        <v>2272.06</v>
      </c>
      <c r="I1306" s="62" t="s">
        <v>1576</v>
      </c>
      <c r="J1306" s="26">
        <v>256777.60000000001</v>
      </c>
      <c r="K1306" s="61">
        <f t="shared" si="20"/>
        <v>40699</v>
      </c>
    </row>
    <row r="1307" spans="2:11">
      <c r="B1307" s="42">
        <v>40605</v>
      </c>
      <c r="C1307" s="50" t="s">
        <v>1354</v>
      </c>
      <c r="D1307" s="25" t="s">
        <v>1127</v>
      </c>
      <c r="E1307" s="43"/>
      <c r="F1307" s="25" t="s">
        <v>1125</v>
      </c>
      <c r="G1307" s="25" t="s">
        <v>1126</v>
      </c>
      <c r="H1307" s="46">
        <v>2332.0100000000002</v>
      </c>
      <c r="I1307" s="62" t="s">
        <v>1576</v>
      </c>
      <c r="J1307" s="26">
        <v>96477.2</v>
      </c>
      <c r="K1307" s="61">
        <f t="shared" si="20"/>
        <v>40695</v>
      </c>
    </row>
    <row r="1308" spans="2:11">
      <c r="B1308" s="42">
        <v>40605</v>
      </c>
      <c r="C1308" s="50" t="s">
        <v>1354</v>
      </c>
      <c r="D1308" s="25" t="s">
        <v>1128</v>
      </c>
      <c r="E1308" s="43"/>
      <c r="F1308" s="25" t="s">
        <v>1125</v>
      </c>
      <c r="G1308" s="25" t="s">
        <v>1126</v>
      </c>
      <c r="H1308" s="46">
        <v>2332.0100000000002</v>
      </c>
      <c r="I1308" s="62" t="s">
        <v>1576</v>
      </c>
      <c r="J1308" s="26">
        <v>327120</v>
      </c>
      <c r="K1308" s="61">
        <f t="shared" si="20"/>
        <v>40695</v>
      </c>
    </row>
    <row r="1309" spans="2:11">
      <c r="B1309" s="42">
        <v>40598</v>
      </c>
      <c r="C1309" s="50" t="s">
        <v>1332</v>
      </c>
      <c r="D1309" s="25" t="s">
        <v>701</v>
      </c>
      <c r="E1309" s="43"/>
      <c r="F1309" s="25" t="s">
        <v>1122</v>
      </c>
      <c r="G1309" s="25" t="s">
        <v>625</v>
      </c>
      <c r="H1309" s="46">
        <v>2332.0100000000002</v>
      </c>
      <c r="I1309" s="62" t="s">
        <v>1576</v>
      </c>
      <c r="J1309" s="26">
        <v>78442.149999999994</v>
      </c>
      <c r="K1309" s="61">
        <f t="shared" si="20"/>
        <v>40688</v>
      </c>
    </row>
    <row r="1310" spans="2:11">
      <c r="B1310" s="42">
        <v>40591</v>
      </c>
      <c r="C1310" s="50" t="s">
        <v>1332</v>
      </c>
      <c r="D1310" s="25" t="s">
        <v>619</v>
      </c>
      <c r="E1310" s="43"/>
      <c r="F1310" s="25" t="s">
        <v>1122</v>
      </c>
      <c r="G1310" s="25" t="s">
        <v>625</v>
      </c>
      <c r="H1310" s="46">
        <v>2272.06</v>
      </c>
      <c r="I1310" s="62" t="s">
        <v>1576</v>
      </c>
      <c r="J1310" s="26">
        <v>135691.16</v>
      </c>
      <c r="K1310" s="61">
        <f t="shared" si="20"/>
        <v>40681</v>
      </c>
    </row>
    <row r="1311" spans="2:11">
      <c r="B1311" s="42">
        <v>40585</v>
      </c>
      <c r="C1311" s="50" t="s">
        <v>1304</v>
      </c>
      <c r="D1311" s="25" t="s">
        <v>1129</v>
      </c>
      <c r="E1311" s="43"/>
      <c r="F1311" s="25" t="s">
        <v>1130</v>
      </c>
      <c r="G1311" s="25" t="s">
        <v>1131</v>
      </c>
      <c r="H1311" s="46">
        <v>2272.06</v>
      </c>
      <c r="I1311" s="62" t="s">
        <v>1576</v>
      </c>
      <c r="J1311" s="26">
        <v>57420</v>
      </c>
      <c r="K1311" s="61">
        <f t="shared" si="20"/>
        <v>40675</v>
      </c>
    </row>
    <row r="1312" spans="2:11">
      <c r="B1312" s="42">
        <v>40585</v>
      </c>
      <c r="C1312" s="50" t="s">
        <v>1332</v>
      </c>
      <c r="D1312" s="25" t="s">
        <v>912</v>
      </c>
      <c r="E1312" s="43"/>
      <c r="F1312" s="25" t="s">
        <v>1122</v>
      </c>
      <c r="G1312" s="25" t="s">
        <v>625</v>
      </c>
      <c r="H1312" s="46">
        <v>2396.0100000000002</v>
      </c>
      <c r="I1312" s="62" t="s">
        <v>1576</v>
      </c>
      <c r="J1312" s="26">
        <v>6090</v>
      </c>
      <c r="K1312" s="61">
        <f t="shared" si="20"/>
        <v>40675</v>
      </c>
    </row>
    <row r="1313" spans="2:11">
      <c r="B1313" s="42">
        <v>40581</v>
      </c>
      <c r="C1313" s="50" t="s">
        <v>1332</v>
      </c>
      <c r="D1313" s="25" t="s">
        <v>942</v>
      </c>
      <c r="E1313" s="43"/>
      <c r="F1313" s="25" t="s">
        <v>1122</v>
      </c>
      <c r="G1313" s="25" t="s">
        <v>625</v>
      </c>
      <c r="H1313" s="46">
        <v>2272.06</v>
      </c>
      <c r="I1313" s="62" t="s">
        <v>1576</v>
      </c>
      <c r="J1313" s="26">
        <v>88498.2</v>
      </c>
      <c r="K1313" s="61">
        <f t="shared" si="20"/>
        <v>40671</v>
      </c>
    </row>
    <row r="1314" spans="2:11">
      <c r="B1314" s="42">
        <v>40421</v>
      </c>
      <c r="C1314" s="50" t="s">
        <v>1332</v>
      </c>
      <c r="D1314" s="25" t="s">
        <v>1132</v>
      </c>
      <c r="E1314" s="43"/>
      <c r="F1314" s="25" t="s">
        <v>1122</v>
      </c>
      <c r="G1314" s="25" t="s">
        <v>625</v>
      </c>
      <c r="H1314" s="46">
        <v>2272.06</v>
      </c>
      <c r="I1314" s="62" t="s">
        <v>1576</v>
      </c>
      <c r="J1314" s="26">
        <v>37120</v>
      </c>
      <c r="K1314" s="61">
        <f t="shared" si="20"/>
        <v>40511</v>
      </c>
    </row>
    <row r="1315" spans="2:11">
      <c r="B1315" s="42">
        <v>40015</v>
      </c>
      <c r="C1315" s="50" t="s">
        <v>1424</v>
      </c>
      <c r="D1315" s="25" t="s">
        <v>1133</v>
      </c>
      <c r="E1315" s="43"/>
      <c r="F1315" s="25" t="s">
        <v>1134</v>
      </c>
      <c r="G1315" s="25" t="s">
        <v>1135</v>
      </c>
      <c r="H1315" s="46">
        <v>2272.06</v>
      </c>
      <c r="I1315" s="62" t="s">
        <v>1576</v>
      </c>
      <c r="J1315" s="26">
        <v>30000</v>
      </c>
      <c r="K1315" s="61">
        <f t="shared" si="20"/>
        <v>40105</v>
      </c>
    </row>
    <row r="1316" spans="2:11">
      <c r="B1316" s="42">
        <v>39980</v>
      </c>
      <c r="C1316" s="50" t="s">
        <v>1340</v>
      </c>
      <c r="D1316" s="25" t="s">
        <v>671</v>
      </c>
      <c r="E1316" s="43"/>
      <c r="F1316" s="25" t="s">
        <v>1136</v>
      </c>
      <c r="G1316" s="25" t="s">
        <v>241</v>
      </c>
      <c r="H1316" s="46">
        <v>2399.0100000000002</v>
      </c>
      <c r="I1316" s="62" t="s">
        <v>1576</v>
      </c>
      <c r="J1316" s="26">
        <v>69600</v>
      </c>
      <c r="K1316" s="61">
        <f t="shared" si="20"/>
        <v>40070</v>
      </c>
    </row>
    <row r="1317" spans="2:11">
      <c r="B1317" s="42">
        <v>39949</v>
      </c>
      <c r="C1317" s="50" t="s">
        <v>1491</v>
      </c>
      <c r="D1317" s="25" t="s">
        <v>1128</v>
      </c>
      <c r="E1317" s="43"/>
      <c r="F1317" s="25" t="s">
        <v>10</v>
      </c>
      <c r="G1317" s="25" t="s">
        <v>54</v>
      </c>
      <c r="H1317" s="46">
        <v>2311.0100000000002</v>
      </c>
      <c r="I1317" s="62" t="s">
        <v>1576</v>
      </c>
      <c r="J1317" s="26">
        <v>597500</v>
      </c>
      <c r="K1317" s="61">
        <f t="shared" si="20"/>
        <v>40039</v>
      </c>
    </row>
    <row r="1318" spans="2:11">
      <c r="B1318" s="42">
        <v>39933</v>
      </c>
      <c r="C1318" s="50" t="s">
        <v>1338</v>
      </c>
      <c r="D1318" s="25" t="s">
        <v>1137</v>
      </c>
      <c r="E1318" s="43"/>
      <c r="F1318" s="25" t="s">
        <v>1138</v>
      </c>
      <c r="G1318" s="25" t="s">
        <v>241</v>
      </c>
      <c r="H1318" s="46">
        <v>2311.0100000000002</v>
      </c>
      <c r="I1318" s="62" t="s">
        <v>1576</v>
      </c>
      <c r="J1318" s="26">
        <v>35000</v>
      </c>
      <c r="K1318" s="61">
        <f t="shared" si="20"/>
        <v>40023</v>
      </c>
    </row>
    <row r="1319" spans="2:11">
      <c r="B1319" s="42">
        <v>39888</v>
      </c>
      <c r="C1319" s="50" t="s">
        <v>1338</v>
      </c>
      <c r="D1319" s="25" t="s">
        <v>1139</v>
      </c>
      <c r="E1319" s="43"/>
      <c r="F1319" s="25" t="s">
        <v>1138</v>
      </c>
      <c r="G1319" s="25" t="s">
        <v>241</v>
      </c>
      <c r="H1319" s="46">
        <v>2222.0100000000002</v>
      </c>
      <c r="I1319" s="62" t="s">
        <v>1576</v>
      </c>
      <c r="J1319" s="26">
        <v>35000</v>
      </c>
      <c r="K1319" s="61">
        <f t="shared" si="20"/>
        <v>39978</v>
      </c>
    </row>
    <row r="1320" spans="2:11">
      <c r="B1320" s="42">
        <v>39875</v>
      </c>
      <c r="C1320" s="50" t="s">
        <v>1491</v>
      </c>
      <c r="D1320" s="25" t="s">
        <v>629</v>
      </c>
      <c r="E1320" s="43"/>
      <c r="F1320" s="25" t="s">
        <v>10</v>
      </c>
      <c r="G1320" s="25" t="s">
        <v>54</v>
      </c>
      <c r="H1320" s="46">
        <v>2311.0100000000002</v>
      </c>
      <c r="I1320" s="62" t="s">
        <v>1576</v>
      </c>
      <c r="J1320" s="26">
        <v>1900000</v>
      </c>
      <c r="K1320" s="61">
        <f t="shared" si="20"/>
        <v>39965</v>
      </c>
    </row>
    <row r="1321" spans="2:11">
      <c r="B1321" s="42">
        <v>39861</v>
      </c>
      <c r="C1321" s="50" t="s">
        <v>1340</v>
      </c>
      <c r="D1321" s="25" t="s">
        <v>1140</v>
      </c>
      <c r="E1321" s="43"/>
      <c r="F1321" s="25" t="s">
        <v>1136</v>
      </c>
      <c r="G1321" s="25" t="s">
        <v>241</v>
      </c>
      <c r="H1321" s="46">
        <v>2311.0100000000002</v>
      </c>
      <c r="I1321" s="62" t="s">
        <v>1576</v>
      </c>
      <c r="J1321" s="26">
        <v>69600</v>
      </c>
      <c r="K1321" s="61">
        <f t="shared" si="20"/>
        <v>39951</v>
      </c>
    </row>
    <row r="1322" spans="2:11">
      <c r="B1322" s="42">
        <v>39752</v>
      </c>
      <c r="C1322" s="50" t="s">
        <v>1332</v>
      </c>
      <c r="D1322" s="25" t="s">
        <v>1141</v>
      </c>
      <c r="E1322" s="43"/>
      <c r="F1322" s="25" t="s">
        <v>1122</v>
      </c>
      <c r="G1322" s="25" t="s">
        <v>1142</v>
      </c>
      <c r="H1322" s="46">
        <v>2222.0100000000002</v>
      </c>
      <c r="I1322" s="62" t="s">
        <v>1576</v>
      </c>
      <c r="J1322" s="26">
        <v>2900</v>
      </c>
      <c r="K1322" s="61">
        <f t="shared" si="20"/>
        <v>39842</v>
      </c>
    </row>
    <row r="1323" spans="2:11">
      <c r="B1323" s="42">
        <v>39671</v>
      </c>
      <c r="C1323" s="50" t="s">
        <v>1414</v>
      </c>
      <c r="D1323" s="25" t="s">
        <v>1143</v>
      </c>
      <c r="E1323" s="43"/>
      <c r="F1323" s="25" t="s">
        <v>1144</v>
      </c>
      <c r="G1323" s="25" t="s">
        <v>54</v>
      </c>
      <c r="H1323" s="46">
        <v>2311.0100000000002</v>
      </c>
      <c r="I1323" s="62" t="s">
        <v>1576</v>
      </c>
      <c r="J1323" s="26">
        <v>50500</v>
      </c>
      <c r="K1323" s="61">
        <f t="shared" si="20"/>
        <v>39761</v>
      </c>
    </row>
    <row r="1324" spans="2:11">
      <c r="B1324" s="42">
        <v>39671</v>
      </c>
      <c r="C1324" s="50" t="s">
        <v>1414</v>
      </c>
      <c r="D1324" s="25" t="s">
        <v>684</v>
      </c>
      <c r="E1324" s="43"/>
      <c r="F1324" s="25" t="s">
        <v>1144</v>
      </c>
      <c r="G1324" s="25" t="s">
        <v>54</v>
      </c>
      <c r="H1324" s="46">
        <v>2311.0100000000002</v>
      </c>
      <c r="I1324" s="62" t="s">
        <v>1576</v>
      </c>
      <c r="J1324" s="26">
        <v>139850</v>
      </c>
      <c r="K1324" s="61">
        <f t="shared" si="20"/>
        <v>39761</v>
      </c>
    </row>
    <row r="1325" spans="2:11">
      <c r="B1325" s="42">
        <v>39671</v>
      </c>
      <c r="C1325" s="50" t="s">
        <v>1366</v>
      </c>
      <c r="D1325" s="25" t="s">
        <v>1145</v>
      </c>
      <c r="E1325" s="43"/>
      <c r="F1325" s="25" t="s">
        <v>1146</v>
      </c>
      <c r="G1325" s="25" t="s">
        <v>54</v>
      </c>
      <c r="H1325" s="46">
        <v>2311.0100000000002</v>
      </c>
      <c r="I1325" s="62" t="s">
        <v>1576</v>
      </c>
      <c r="J1325" s="26">
        <v>235200</v>
      </c>
      <c r="K1325" s="61">
        <f t="shared" si="20"/>
        <v>39761</v>
      </c>
    </row>
    <row r="1326" spans="2:11">
      <c r="B1326" s="42">
        <v>39659</v>
      </c>
      <c r="C1326" s="50" t="s">
        <v>1409</v>
      </c>
      <c r="D1326" s="25" t="s">
        <v>1147</v>
      </c>
      <c r="E1326" s="43"/>
      <c r="F1326" s="25" t="s">
        <v>654</v>
      </c>
      <c r="G1326" s="25" t="s">
        <v>1148</v>
      </c>
      <c r="H1326" s="46">
        <v>2311.0100000000002</v>
      </c>
      <c r="I1326" s="62" t="s">
        <v>1576</v>
      </c>
      <c r="J1326" s="26">
        <v>62640</v>
      </c>
      <c r="K1326" s="61">
        <f t="shared" si="20"/>
        <v>39749</v>
      </c>
    </row>
    <row r="1327" spans="2:11">
      <c r="B1327" s="42">
        <v>39659</v>
      </c>
      <c r="C1327" s="50" t="s">
        <v>1409</v>
      </c>
      <c r="D1327" s="25" t="s">
        <v>1149</v>
      </c>
      <c r="E1327" s="43"/>
      <c r="F1327" s="25" t="s">
        <v>654</v>
      </c>
      <c r="G1327" s="25" t="s">
        <v>1150</v>
      </c>
      <c r="H1327" s="46">
        <v>2392.0100000000002</v>
      </c>
      <c r="I1327" s="62" t="s">
        <v>1576</v>
      </c>
      <c r="J1327" s="26">
        <v>11268.24</v>
      </c>
      <c r="K1327" s="61">
        <f t="shared" si="20"/>
        <v>39749</v>
      </c>
    </row>
    <row r="1328" spans="2:11">
      <c r="B1328" s="42">
        <v>39652</v>
      </c>
      <c r="C1328" s="50" t="s">
        <v>1372</v>
      </c>
      <c r="D1328" s="25" t="s">
        <v>725</v>
      </c>
      <c r="E1328" s="43"/>
      <c r="F1328" s="25" t="s">
        <v>1151</v>
      </c>
      <c r="G1328" s="25" t="s">
        <v>1112</v>
      </c>
      <c r="H1328" s="46">
        <v>2395.0100000000002</v>
      </c>
      <c r="I1328" s="62" t="s">
        <v>1576</v>
      </c>
      <c r="J1328" s="26">
        <v>31537.5</v>
      </c>
      <c r="K1328" s="61">
        <f t="shared" si="20"/>
        <v>39742</v>
      </c>
    </row>
    <row r="1329" spans="2:11">
      <c r="B1329" s="42">
        <v>39643</v>
      </c>
      <c r="C1329" s="50" t="s">
        <v>1366</v>
      </c>
      <c r="D1329" s="25" t="s">
        <v>1152</v>
      </c>
      <c r="E1329" s="43"/>
      <c r="F1329" s="25" t="s">
        <v>1146</v>
      </c>
      <c r="G1329" s="25" t="s">
        <v>54</v>
      </c>
      <c r="H1329" s="46">
        <v>2311.0100000000002</v>
      </c>
      <c r="I1329" s="62" t="s">
        <v>1576</v>
      </c>
      <c r="J1329" s="26">
        <v>164000</v>
      </c>
      <c r="K1329" s="61">
        <f t="shared" si="20"/>
        <v>39733</v>
      </c>
    </row>
    <row r="1330" spans="2:11">
      <c r="B1330" s="42">
        <v>39638</v>
      </c>
      <c r="C1330" s="50" t="s">
        <v>1295</v>
      </c>
      <c r="D1330" s="25" t="s">
        <v>1153</v>
      </c>
      <c r="E1330" s="43"/>
      <c r="F1330" s="25" t="s">
        <v>1033</v>
      </c>
      <c r="G1330" s="25" t="s">
        <v>1154</v>
      </c>
      <c r="H1330" s="46">
        <v>2311.0100000000002</v>
      </c>
      <c r="I1330" s="62" t="s">
        <v>1576</v>
      </c>
      <c r="J1330" s="26">
        <v>4640</v>
      </c>
      <c r="K1330" s="61">
        <f t="shared" si="20"/>
        <v>39728</v>
      </c>
    </row>
    <row r="1331" spans="2:11">
      <c r="B1331" s="42">
        <v>39629</v>
      </c>
      <c r="C1331" s="50" t="s">
        <v>1295</v>
      </c>
      <c r="D1331" s="25" t="s">
        <v>1155</v>
      </c>
      <c r="E1331" s="43"/>
      <c r="F1331" s="25" t="s">
        <v>1033</v>
      </c>
      <c r="G1331" s="25" t="s">
        <v>1154</v>
      </c>
      <c r="H1331" s="46">
        <v>2313.0300000000002</v>
      </c>
      <c r="I1331" s="62" t="s">
        <v>1576</v>
      </c>
      <c r="J1331" s="26">
        <v>6380</v>
      </c>
      <c r="K1331" s="61">
        <f t="shared" si="20"/>
        <v>39719</v>
      </c>
    </row>
    <row r="1332" spans="2:11">
      <c r="B1332" s="42">
        <v>39619</v>
      </c>
      <c r="C1332" s="50" t="s">
        <v>1295</v>
      </c>
      <c r="D1332" s="25" t="s">
        <v>1156</v>
      </c>
      <c r="E1332" s="43"/>
      <c r="F1332" s="25" t="s">
        <v>1033</v>
      </c>
      <c r="G1332" s="25" t="s">
        <v>1154</v>
      </c>
      <c r="H1332" s="46">
        <v>2313.0300000000002</v>
      </c>
      <c r="I1332" s="62" t="s">
        <v>1576</v>
      </c>
      <c r="J1332" s="26">
        <v>7540</v>
      </c>
      <c r="K1332" s="61">
        <f t="shared" si="20"/>
        <v>39709</v>
      </c>
    </row>
    <row r="1333" spans="2:11">
      <c r="B1333" s="42">
        <v>39617</v>
      </c>
      <c r="C1333" s="50" t="s">
        <v>1295</v>
      </c>
      <c r="D1333" s="25" t="s">
        <v>1157</v>
      </c>
      <c r="E1333" s="43"/>
      <c r="F1333" s="25" t="s">
        <v>1033</v>
      </c>
      <c r="G1333" s="25" t="s">
        <v>1154</v>
      </c>
      <c r="H1333" s="46">
        <v>2313.0300000000002</v>
      </c>
      <c r="I1333" s="62" t="s">
        <v>1576</v>
      </c>
      <c r="J1333" s="26">
        <v>4060</v>
      </c>
      <c r="K1333" s="61">
        <f t="shared" si="20"/>
        <v>39707</v>
      </c>
    </row>
    <row r="1334" spans="2:11">
      <c r="B1334" s="42">
        <v>39616</v>
      </c>
      <c r="C1334" s="50" t="s">
        <v>1414</v>
      </c>
      <c r="D1334" s="25" t="s">
        <v>1128</v>
      </c>
      <c r="E1334" s="43"/>
      <c r="F1334" s="25" t="s">
        <v>1144</v>
      </c>
      <c r="G1334" s="25" t="s">
        <v>54</v>
      </c>
      <c r="H1334" s="46">
        <v>2311.0100000000002</v>
      </c>
      <c r="I1334" s="62" t="s">
        <v>1576</v>
      </c>
      <c r="J1334" s="26">
        <v>300000</v>
      </c>
      <c r="K1334" s="61">
        <f t="shared" si="20"/>
        <v>39706</v>
      </c>
    </row>
    <row r="1335" spans="2:11">
      <c r="B1335" s="42">
        <v>39615</v>
      </c>
      <c r="C1335" s="50" t="s">
        <v>1414</v>
      </c>
      <c r="D1335" s="25" t="s">
        <v>1127</v>
      </c>
      <c r="E1335" s="43"/>
      <c r="F1335" s="25" t="s">
        <v>1144</v>
      </c>
      <c r="G1335" s="25" t="s">
        <v>54</v>
      </c>
      <c r="H1335" s="46">
        <v>2311.0100000000002</v>
      </c>
      <c r="I1335" s="62" t="s">
        <v>1576</v>
      </c>
      <c r="J1335" s="26">
        <v>126175</v>
      </c>
      <c r="K1335" s="61">
        <f t="shared" si="20"/>
        <v>39705</v>
      </c>
    </row>
    <row r="1336" spans="2:11">
      <c r="B1336" s="42">
        <v>39606</v>
      </c>
      <c r="C1336" s="50" t="s">
        <v>1409</v>
      </c>
      <c r="D1336" s="25" t="s">
        <v>874</v>
      </c>
      <c r="E1336" s="43"/>
      <c r="F1336" s="25" t="s">
        <v>654</v>
      </c>
      <c r="G1336" s="25" t="s">
        <v>1158</v>
      </c>
      <c r="H1336" s="46">
        <v>2311.0100000000002</v>
      </c>
      <c r="I1336" s="62" t="s">
        <v>1576</v>
      </c>
      <c r="J1336" s="26">
        <v>46052</v>
      </c>
      <c r="K1336" s="61">
        <f t="shared" si="20"/>
        <v>39696</v>
      </c>
    </row>
    <row r="1337" spans="2:11">
      <c r="B1337" s="42">
        <v>39603</v>
      </c>
      <c r="C1337" s="50" t="s">
        <v>1467</v>
      </c>
      <c r="D1337" s="25" t="s">
        <v>1159</v>
      </c>
      <c r="E1337" s="43"/>
      <c r="F1337" s="25" t="s">
        <v>1160</v>
      </c>
      <c r="G1337" s="25" t="s">
        <v>241</v>
      </c>
      <c r="H1337" s="46">
        <v>2614.0100000000002</v>
      </c>
      <c r="I1337" s="62" t="s">
        <v>1576</v>
      </c>
      <c r="J1337" s="26">
        <v>25000</v>
      </c>
      <c r="K1337" s="61">
        <f t="shared" si="20"/>
        <v>39693</v>
      </c>
    </row>
    <row r="1338" spans="2:11">
      <c r="B1338" s="42">
        <v>39572</v>
      </c>
      <c r="C1338" s="50" t="s">
        <v>1467</v>
      </c>
      <c r="D1338" s="25" t="s">
        <v>1161</v>
      </c>
      <c r="E1338" s="43"/>
      <c r="F1338" s="25" t="s">
        <v>1160</v>
      </c>
      <c r="G1338" s="25" t="s">
        <v>241</v>
      </c>
      <c r="H1338" s="46">
        <v>2221.0100000000002</v>
      </c>
      <c r="I1338" s="62" t="s">
        <v>1576</v>
      </c>
      <c r="J1338" s="26">
        <v>25000</v>
      </c>
      <c r="K1338" s="61">
        <f t="shared" si="20"/>
        <v>39662</v>
      </c>
    </row>
    <row r="1339" spans="2:11">
      <c r="B1339" s="42">
        <v>39542</v>
      </c>
      <c r="C1339" s="50" t="s">
        <v>1467</v>
      </c>
      <c r="D1339" s="25" t="s">
        <v>1162</v>
      </c>
      <c r="E1339" s="43"/>
      <c r="F1339" s="25" t="s">
        <v>1160</v>
      </c>
      <c r="G1339" s="25" t="s">
        <v>241</v>
      </c>
      <c r="H1339" s="46">
        <v>2221.0100000000002</v>
      </c>
      <c r="I1339" s="62" t="s">
        <v>1576</v>
      </c>
      <c r="J1339" s="26">
        <v>25000</v>
      </c>
      <c r="K1339" s="61">
        <f t="shared" si="20"/>
        <v>39632</v>
      </c>
    </row>
    <row r="1340" spans="2:11">
      <c r="B1340" s="42">
        <v>39542</v>
      </c>
      <c r="C1340" s="50" t="s">
        <v>1468</v>
      </c>
      <c r="D1340" s="25" t="s">
        <v>1163</v>
      </c>
      <c r="E1340" s="43"/>
      <c r="F1340" s="25" t="s">
        <v>1164</v>
      </c>
      <c r="G1340" s="25" t="s">
        <v>54</v>
      </c>
      <c r="H1340" s="46">
        <v>2311.0100000000002</v>
      </c>
      <c r="I1340" s="62" t="s">
        <v>1576</v>
      </c>
      <c r="J1340" s="26">
        <v>1640000</v>
      </c>
      <c r="K1340" s="61">
        <f t="shared" si="20"/>
        <v>39632</v>
      </c>
    </row>
    <row r="1341" spans="2:11">
      <c r="B1341" s="42">
        <v>39510</v>
      </c>
      <c r="C1341" s="50" t="s">
        <v>1468</v>
      </c>
      <c r="D1341" s="25" t="s">
        <v>1165</v>
      </c>
      <c r="E1341" s="43"/>
      <c r="F1341" s="25" t="s">
        <v>1164</v>
      </c>
      <c r="G1341" s="25" t="s">
        <v>54</v>
      </c>
      <c r="H1341" s="46">
        <v>2311.0100000000002</v>
      </c>
      <c r="I1341" s="62" t="s">
        <v>1576</v>
      </c>
      <c r="J1341" s="26">
        <v>1394000</v>
      </c>
      <c r="K1341" s="61">
        <f t="shared" si="20"/>
        <v>39600</v>
      </c>
    </row>
    <row r="1342" spans="2:11">
      <c r="B1342" s="42">
        <v>39507</v>
      </c>
      <c r="C1342" s="50" t="s">
        <v>1419</v>
      </c>
      <c r="D1342" s="25" t="s">
        <v>1127</v>
      </c>
      <c r="E1342" s="43"/>
      <c r="F1342" s="25" t="s">
        <v>1166</v>
      </c>
      <c r="G1342" s="25" t="s">
        <v>241</v>
      </c>
      <c r="H1342" s="46">
        <v>2311.0100000000002</v>
      </c>
      <c r="I1342" s="62" t="s">
        <v>1576</v>
      </c>
      <c r="J1342" s="26">
        <v>10000</v>
      </c>
      <c r="K1342" s="61">
        <f t="shared" si="20"/>
        <v>39597</v>
      </c>
    </row>
    <row r="1343" spans="2:11">
      <c r="B1343" s="42">
        <v>39477</v>
      </c>
      <c r="C1343" s="50" t="s">
        <v>1419</v>
      </c>
      <c r="D1343" s="25" t="s">
        <v>763</v>
      </c>
      <c r="E1343" s="43"/>
      <c r="F1343" s="25" t="s">
        <v>1166</v>
      </c>
      <c r="G1343" s="25" t="s">
        <v>241</v>
      </c>
      <c r="H1343" s="46">
        <v>2221.0100000000002</v>
      </c>
      <c r="I1343" s="62" t="s">
        <v>1576</v>
      </c>
      <c r="J1343" s="26">
        <v>10000</v>
      </c>
      <c r="K1343" s="61">
        <f t="shared" si="20"/>
        <v>39567</v>
      </c>
    </row>
    <row r="1344" spans="2:11">
      <c r="B1344" s="42">
        <v>39446</v>
      </c>
      <c r="C1344" s="50" t="s">
        <v>1419</v>
      </c>
      <c r="D1344" s="25" t="s">
        <v>1167</v>
      </c>
      <c r="E1344" s="43"/>
      <c r="F1344" s="25" t="s">
        <v>1166</v>
      </c>
      <c r="G1344" s="25" t="s">
        <v>241</v>
      </c>
      <c r="H1344" s="46">
        <v>2221.0100000000002</v>
      </c>
      <c r="I1344" s="62" t="s">
        <v>1576</v>
      </c>
      <c r="J1344" s="26">
        <v>10000</v>
      </c>
      <c r="K1344" s="61">
        <f t="shared" si="20"/>
        <v>39536</v>
      </c>
    </row>
    <row r="1345" spans="2:11">
      <c r="B1345" s="42">
        <v>39436</v>
      </c>
      <c r="C1345" s="50" t="s">
        <v>1469</v>
      </c>
      <c r="D1345" s="25" t="s">
        <v>1168</v>
      </c>
      <c r="E1345" s="43"/>
      <c r="F1345" s="25" t="s">
        <v>1169</v>
      </c>
      <c r="G1345" s="25" t="s">
        <v>241</v>
      </c>
      <c r="H1345" s="46">
        <v>2221.0100000000002</v>
      </c>
      <c r="I1345" s="62" t="s">
        <v>1576</v>
      </c>
      <c r="J1345" s="26">
        <v>15000</v>
      </c>
      <c r="K1345" s="61">
        <f t="shared" si="20"/>
        <v>39526</v>
      </c>
    </row>
    <row r="1346" spans="2:11">
      <c r="B1346" s="42">
        <v>39421</v>
      </c>
      <c r="C1346" s="50" t="s">
        <v>1420</v>
      </c>
      <c r="D1346" s="25" t="s">
        <v>1170</v>
      </c>
      <c r="E1346" s="43"/>
      <c r="F1346" s="25" t="s">
        <v>974</v>
      </c>
      <c r="G1346" s="25" t="s">
        <v>1171</v>
      </c>
      <c r="H1346" s="46">
        <v>2354.0100000000002</v>
      </c>
      <c r="I1346" s="62" t="s">
        <v>1576</v>
      </c>
      <c r="J1346" s="26">
        <v>38280</v>
      </c>
      <c r="K1346" s="61">
        <f t="shared" si="20"/>
        <v>39511</v>
      </c>
    </row>
    <row r="1347" spans="2:11">
      <c r="B1347" s="42">
        <v>39387</v>
      </c>
      <c r="C1347" s="50" t="s">
        <v>1493</v>
      </c>
      <c r="D1347" s="25" t="s">
        <v>1172</v>
      </c>
      <c r="E1347" s="43"/>
      <c r="F1347" s="25" t="s">
        <v>1173</v>
      </c>
      <c r="G1347" s="25" t="s">
        <v>1174</v>
      </c>
      <c r="H1347" s="46">
        <v>2272.06</v>
      </c>
      <c r="I1347" s="62" t="s">
        <v>1576</v>
      </c>
      <c r="J1347" s="26">
        <v>86304</v>
      </c>
      <c r="K1347" s="61">
        <f t="shared" si="20"/>
        <v>39477</v>
      </c>
    </row>
    <row r="1348" spans="2:11">
      <c r="B1348" s="42">
        <v>39185</v>
      </c>
      <c r="C1348" s="50" t="s">
        <v>1342</v>
      </c>
      <c r="D1348" s="25" t="s">
        <v>650</v>
      </c>
      <c r="E1348" s="43"/>
      <c r="F1348" s="25" t="s">
        <v>1175</v>
      </c>
      <c r="G1348" s="25" t="s">
        <v>1176</v>
      </c>
      <c r="H1348" s="46">
        <v>2395.0100000000002</v>
      </c>
      <c r="I1348" s="62" t="s">
        <v>1576</v>
      </c>
      <c r="J1348" s="26">
        <v>41528</v>
      </c>
      <c r="K1348" s="61">
        <f t="shared" si="20"/>
        <v>39275</v>
      </c>
    </row>
    <row r="1349" spans="2:11">
      <c r="B1349" s="42">
        <v>39176</v>
      </c>
      <c r="C1349" s="50" t="s">
        <v>1468</v>
      </c>
      <c r="D1349" s="25" t="s">
        <v>1177</v>
      </c>
      <c r="E1349" s="43"/>
      <c r="F1349" s="25" t="s">
        <v>1164</v>
      </c>
      <c r="G1349" s="25" t="s">
        <v>54</v>
      </c>
      <c r="H1349" s="46">
        <v>2311.0100000000002</v>
      </c>
      <c r="I1349" s="62" t="s">
        <v>1576</v>
      </c>
      <c r="J1349" s="26">
        <v>717500</v>
      </c>
      <c r="K1349" s="61">
        <f t="shared" si="20"/>
        <v>39266</v>
      </c>
    </row>
    <row r="1350" spans="2:11">
      <c r="B1350" s="42">
        <v>39175</v>
      </c>
      <c r="C1350" s="50" t="s">
        <v>1468</v>
      </c>
      <c r="D1350" s="25" t="s">
        <v>1178</v>
      </c>
      <c r="E1350" s="43"/>
      <c r="F1350" s="25" t="s">
        <v>1164</v>
      </c>
      <c r="G1350" s="25" t="s">
        <v>54</v>
      </c>
      <c r="H1350" s="46">
        <v>2311.0100000000002</v>
      </c>
      <c r="I1350" s="62" t="s">
        <v>1576</v>
      </c>
      <c r="J1350" s="26">
        <v>1025000</v>
      </c>
      <c r="K1350" s="61">
        <f t="shared" si="20"/>
        <v>39265</v>
      </c>
    </row>
    <row r="1351" spans="2:11">
      <c r="B1351" s="42">
        <v>39065</v>
      </c>
      <c r="C1351" s="50" t="s">
        <v>1396</v>
      </c>
      <c r="D1351" s="25">
        <v>9870</v>
      </c>
      <c r="E1351" s="43"/>
      <c r="F1351" s="25" t="s">
        <v>1179</v>
      </c>
      <c r="G1351" s="25" t="s">
        <v>1180</v>
      </c>
      <c r="H1351" s="46">
        <v>2311.0100000000002</v>
      </c>
      <c r="I1351" s="62" t="s">
        <v>1576</v>
      </c>
      <c r="J1351" s="26">
        <v>42924.639999999999</v>
      </c>
      <c r="K1351" s="61">
        <f t="shared" si="20"/>
        <v>39155</v>
      </c>
    </row>
    <row r="1352" spans="2:11">
      <c r="B1352" s="42">
        <v>38754</v>
      </c>
      <c r="C1352" s="50" t="s">
        <v>1439</v>
      </c>
      <c r="D1352" s="25">
        <v>27</v>
      </c>
      <c r="E1352" s="43"/>
      <c r="F1352" s="25" t="s">
        <v>984</v>
      </c>
      <c r="G1352" s="25" t="s">
        <v>1181</v>
      </c>
      <c r="H1352" s="46">
        <v>2398.0100000000002</v>
      </c>
      <c r="I1352" s="62" t="s">
        <v>1576</v>
      </c>
      <c r="J1352" s="26">
        <v>1325</v>
      </c>
      <c r="K1352" s="61">
        <f t="shared" si="20"/>
        <v>38844</v>
      </c>
    </row>
    <row r="1353" spans="2:11">
      <c r="B1353" s="42">
        <v>38534</v>
      </c>
      <c r="C1353" s="50" t="s">
        <v>1396</v>
      </c>
      <c r="D1353" s="25">
        <v>8610</v>
      </c>
      <c r="E1353" s="43"/>
      <c r="F1353" s="25" t="s">
        <v>1179</v>
      </c>
      <c r="G1353" s="25" t="s">
        <v>1182</v>
      </c>
      <c r="H1353" s="46">
        <v>2392.0100000000002</v>
      </c>
      <c r="I1353" s="62" t="s">
        <v>1576</v>
      </c>
      <c r="J1353" s="26">
        <v>57420</v>
      </c>
      <c r="K1353" s="61">
        <f t="shared" si="20"/>
        <v>38624</v>
      </c>
    </row>
    <row r="1354" spans="2:11">
      <c r="B1354" s="42">
        <v>38531</v>
      </c>
      <c r="C1354" s="50" t="s">
        <v>1396</v>
      </c>
      <c r="D1354" s="25">
        <v>8598</v>
      </c>
      <c r="E1354" s="43"/>
      <c r="F1354" s="25" t="s">
        <v>1179</v>
      </c>
      <c r="G1354" s="25" t="s">
        <v>1182</v>
      </c>
      <c r="H1354" s="46">
        <v>2332.0100000000002</v>
      </c>
      <c r="I1354" s="62" t="s">
        <v>1576</v>
      </c>
      <c r="J1354" s="26">
        <v>57420</v>
      </c>
      <c r="K1354" s="61">
        <f t="shared" si="20"/>
        <v>38621</v>
      </c>
    </row>
    <row r="1355" spans="2:11">
      <c r="B1355" s="42">
        <v>38530</v>
      </c>
      <c r="C1355" s="50" t="s">
        <v>1396</v>
      </c>
      <c r="D1355" s="25">
        <v>8588</v>
      </c>
      <c r="E1355" s="43"/>
      <c r="F1355" s="25" t="s">
        <v>1179</v>
      </c>
      <c r="G1355" s="25" t="s">
        <v>1182</v>
      </c>
      <c r="H1355" s="46">
        <v>2332.0100000000002</v>
      </c>
      <c r="I1355" s="62" t="s">
        <v>1576</v>
      </c>
      <c r="J1355" s="26">
        <v>57420</v>
      </c>
      <c r="K1355" s="61">
        <f t="shared" si="20"/>
        <v>38620</v>
      </c>
    </row>
    <row r="1356" spans="2:11">
      <c r="B1356" s="42">
        <v>38511</v>
      </c>
      <c r="C1356" s="50" t="s">
        <v>1396</v>
      </c>
      <c r="D1356" s="25">
        <v>8541</v>
      </c>
      <c r="E1356" s="43"/>
      <c r="F1356" s="25" t="s">
        <v>1179</v>
      </c>
      <c r="G1356" s="25" t="s">
        <v>1182</v>
      </c>
      <c r="H1356" s="46">
        <v>2332.0100000000002</v>
      </c>
      <c r="I1356" s="62" t="s">
        <v>1576</v>
      </c>
      <c r="J1356" s="26">
        <v>38280</v>
      </c>
      <c r="K1356" s="61">
        <f t="shared" si="20"/>
        <v>38601</v>
      </c>
    </row>
    <row r="1357" spans="2:11">
      <c r="B1357" s="42">
        <v>38496</v>
      </c>
      <c r="C1357" s="50" t="s">
        <v>1396</v>
      </c>
      <c r="D1357" s="25">
        <v>8512</v>
      </c>
      <c r="E1357" s="43"/>
      <c r="F1357" s="25" t="s">
        <v>1179</v>
      </c>
      <c r="G1357" s="25" t="s">
        <v>1182</v>
      </c>
      <c r="H1357" s="46">
        <v>2332.0100000000002</v>
      </c>
      <c r="I1357" s="62" t="s">
        <v>1576</v>
      </c>
      <c r="J1357" s="26">
        <v>38280</v>
      </c>
      <c r="K1357" s="61">
        <f t="shared" si="20"/>
        <v>38586</v>
      </c>
    </row>
    <row r="1358" spans="2:11">
      <c r="B1358" s="42">
        <v>38421</v>
      </c>
      <c r="C1358" s="50" t="s">
        <v>1330</v>
      </c>
      <c r="D1358" s="25">
        <v>39</v>
      </c>
      <c r="E1358" s="43"/>
      <c r="F1358" s="25" t="s">
        <v>1183</v>
      </c>
      <c r="G1358" s="25" t="s">
        <v>1184</v>
      </c>
      <c r="H1358" s="46">
        <v>2332.0100000000002</v>
      </c>
      <c r="I1358" s="62" t="s">
        <v>1576</v>
      </c>
      <c r="J1358" s="26">
        <v>40600</v>
      </c>
      <c r="K1358" s="61">
        <f t="shared" si="20"/>
        <v>38511</v>
      </c>
    </row>
    <row r="1359" spans="2:11">
      <c r="B1359" s="42">
        <v>38414</v>
      </c>
      <c r="C1359" s="50" t="s">
        <v>1351</v>
      </c>
      <c r="D1359" s="25">
        <v>12850</v>
      </c>
      <c r="E1359" s="43"/>
      <c r="F1359" s="25" t="s">
        <v>1185</v>
      </c>
      <c r="G1359" s="25" t="s">
        <v>54</v>
      </c>
      <c r="H1359" s="46">
        <v>2311.0100000000002</v>
      </c>
      <c r="I1359" s="62" t="s">
        <v>1576</v>
      </c>
      <c r="J1359" s="26">
        <v>91200</v>
      </c>
      <c r="K1359" s="61">
        <f t="shared" ref="K1359:K1422" si="21">+B1359+90</f>
        <v>38504</v>
      </c>
    </row>
    <row r="1360" spans="2:11">
      <c r="B1360" s="42">
        <v>38391</v>
      </c>
      <c r="C1360" s="50" t="s">
        <v>1377</v>
      </c>
      <c r="D1360" s="25">
        <v>5108</v>
      </c>
      <c r="E1360" s="43"/>
      <c r="F1360" s="25" t="s">
        <v>1186</v>
      </c>
      <c r="G1360" s="25" t="s">
        <v>1187</v>
      </c>
      <c r="H1360" s="46">
        <v>2311.0100000000002</v>
      </c>
      <c r="I1360" s="62" t="s">
        <v>1576</v>
      </c>
      <c r="J1360" s="26">
        <v>42340</v>
      </c>
      <c r="K1360" s="61">
        <f t="shared" si="21"/>
        <v>38481</v>
      </c>
    </row>
    <row r="1361" spans="2:11">
      <c r="B1361" s="42">
        <v>38364</v>
      </c>
      <c r="C1361" s="50" t="s">
        <v>1377</v>
      </c>
      <c r="D1361" s="25">
        <v>4561</v>
      </c>
      <c r="E1361" s="43"/>
      <c r="F1361" s="25" t="s">
        <v>1186</v>
      </c>
      <c r="G1361" s="25" t="s">
        <v>1180</v>
      </c>
      <c r="H1361" s="46">
        <v>2395.0100000000002</v>
      </c>
      <c r="I1361" s="62" t="s">
        <v>1576</v>
      </c>
      <c r="J1361" s="26">
        <v>266800</v>
      </c>
      <c r="K1361" s="61">
        <f t="shared" si="21"/>
        <v>38454</v>
      </c>
    </row>
    <row r="1362" spans="2:11">
      <c r="B1362" s="42">
        <v>38328</v>
      </c>
      <c r="C1362" s="50" t="s">
        <v>1298</v>
      </c>
      <c r="D1362" s="25">
        <v>3995</v>
      </c>
      <c r="E1362" s="43"/>
      <c r="F1362" s="25" t="s">
        <v>1188</v>
      </c>
      <c r="G1362" s="25" t="s">
        <v>1189</v>
      </c>
      <c r="H1362" s="46">
        <v>2398.0100000000002</v>
      </c>
      <c r="I1362" s="62" t="s">
        <v>1576</v>
      </c>
      <c r="J1362" s="26">
        <v>7540</v>
      </c>
      <c r="K1362" s="61">
        <f t="shared" si="21"/>
        <v>38418</v>
      </c>
    </row>
    <row r="1363" spans="2:11">
      <c r="B1363" s="42">
        <v>37966</v>
      </c>
      <c r="C1363" s="50" t="s">
        <v>1430</v>
      </c>
      <c r="D1363" s="25">
        <v>10546544</v>
      </c>
      <c r="E1363" s="43"/>
      <c r="F1363" s="25" t="s">
        <v>1190</v>
      </c>
      <c r="G1363" s="25" t="s">
        <v>1191</v>
      </c>
      <c r="H1363" s="46">
        <v>2272.06</v>
      </c>
      <c r="I1363" s="62" t="s">
        <v>1576</v>
      </c>
      <c r="J1363" s="26">
        <v>375548.69</v>
      </c>
      <c r="K1363" s="61">
        <f t="shared" si="21"/>
        <v>38056</v>
      </c>
    </row>
    <row r="1364" spans="2:11">
      <c r="B1364" s="42">
        <v>37621</v>
      </c>
      <c r="C1364" s="50" t="s">
        <v>1489</v>
      </c>
      <c r="D1364" s="25">
        <v>55607</v>
      </c>
      <c r="E1364" s="43"/>
      <c r="F1364" s="25" t="s">
        <v>878</v>
      </c>
      <c r="G1364" s="25" t="s">
        <v>982</v>
      </c>
      <c r="H1364" s="46">
        <v>2262.0100000000002</v>
      </c>
      <c r="I1364" s="62" t="s">
        <v>1576</v>
      </c>
      <c r="J1364" s="26">
        <v>14988.8</v>
      </c>
      <c r="K1364" s="61">
        <f t="shared" si="21"/>
        <v>37711</v>
      </c>
    </row>
    <row r="1365" spans="2:11">
      <c r="B1365" s="42">
        <v>37617</v>
      </c>
      <c r="C1365" s="50" t="s">
        <v>1489</v>
      </c>
      <c r="D1365" s="25">
        <v>55407</v>
      </c>
      <c r="E1365" s="43"/>
      <c r="F1365" s="25" t="s">
        <v>878</v>
      </c>
      <c r="G1365" s="25" t="s">
        <v>982</v>
      </c>
      <c r="H1365" s="46">
        <v>2371.0100000000002</v>
      </c>
      <c r="I1365" s="62" t="s">
        <v>1576</v>
      </c>
      <c r="J1365" s="26">
        <v>8051.1</v>
      </c>
      <c r="K1365" s="61">
        <f t="shared" si="21"/>
        <v>37707</v>
      </c>
    </row>
    <row r="1366" spans="2:11">
      <c r="B1366" s="42">
        <v>37617</v>
      </c>
      <c r="C1366" s="50" t="s">
        <v>1489</v>
      </c>
      <c r="D1366" s="25">
        <v>55421</v>
      </c>
      <c r="E1366" s="43"/>
      <c r="F1366" s="25" t="s">
        <v>878</v>
      </c>
      <c r="G1366" s="25" t="s">
        <v>982</v>
      </c>
      <c r="H1366" s="46">
        <v>2371.0100000000002</v>
      </c>
      <c r="I1366" s="62" t="s">
        <v>1576</v>
      </c>
      <c r="J1366" s="26">
        <v>2988.7</v>
      </c>
      <c r="K1366" s="61">
        <f t="shared" si="21"/>
        <v>37707</v>
      </c>
    </row>
    <row r="1367" spans="2:11">
      <c r="B1367" s="42">
        <v>37616</v>
      </c>
      <c r="C1367" s="50" t="s">
        <v>1489</v>
      </c>
      <c r="D1367" s="25">
        <v>55355</v>
      </c>
      <c r="E1367" s="43"/>
      <c r="F1367" s="25" t="s">
        <v>878</v>
      </c>
      <c r="G1367" s="25" t="s">
        <v>982</v>
      </c>
      <c r="H1367" s="46">
        <v>2371.0100000000002</v>
      </c>
      <c r="I1367" s="62" t="s">
        <v>1576</v>
      </c>
      <c r="J1367" s="26">
        <v>6903.9</v>
      </c>
      <c r="K1367" s="61">
        <f t="shared" si="21"/>
        <v>37706</v>
      </c>
    </row>
    <row r="1368" spans="2:11">
      <c r="B1368" s="42">
        <v>37613</v>
      </c>
      <c r="C1368" s="50" t="s">
        <v>1489</v>
      </c>
      <c r="D1368" s="25">
        <v>55190</v>
      </c>
      <c r="E1368" s="43"/>
      <c r="F1368" s="25" t="s">
        <v>878</v>
      </c>
      <c r="G1368" s="25" t="s">
        <v>982</v>
      </c>
      <c r="H1368" s="46">
        <v>2371.0100000000002</v>
      </c>
      <c r="I1368" s="62" t="s">
        <v>1576</v>
      </c>
      <c r="J1368" s="26">
        <v>9230.49</v>
      </c>
      <c r="K1368" s="61">
        <f t="shared" si="21"/>
        <v>37703</v>
      </c>
    </row>
    <row r="1369" spans="2:11">
      <c r="B1369" s="42">
        <v>37613</v>
      </c>
      <c r="C1369" s="50" t="s">
        <v>1489</v>
      </c>
      <c r="D1369" s="25">
        <v>55214</v>
      </c>
      <c r="E1369" s="43"/>
      <c r="F1369" s="25" t="s">
        <v>878</v>
      </c>
      <c r="G1369" s="25" t="s">
        <v>982</v>
      </c>
      <c r="H1369" s="46">
        <v>2371.0100000000002</v>
      </c>
      <c r="I1369" s="62" t="s">
        <v>1576</v>
      </c>
      <c r="J1369" s="26">
        <v>18392</v>
      </c>
      <c r="K1369" s="61">
        <f t="shared" si="21"/>
        <v>37703</v>
      </c>
    </row>
    <row r="1370" spans="2:11">
      <c r="B1370" s="42">
        <v>37610</v>
      </c>
      <c r="C1370" s="50" t="s">
        <v>1489</v>
      </c>
      <c r="D1370" s="25">
        <v>55029</v>
      </c>
      <c r="E1370" s="43"/>
      <c r="F1370" s="25" t="s">
        <v>878</v>
      </c>
      <c r="G1370" s="25" t="s">
        <v>982</v>
      </c>
      <c r="H1370" s="46">
        <v>2371.0100000000002</v>
      </c>
      <c r="I1370" s="62" t="s">
        <v>1576</v>
      </c>
      <c r="J1370" s="26">
        <v>6714</v>
      </c>
      <c r="K1370" s="61">
        <f t="shared" si="21"/>
        <v>37700</v>
      </c>
    </row>
    <row r="1371" spans="2:11">
      <c r="B1371" s="42">
        <v>37610</v>
      </c>
      <c r="C1371" s="50" t="s">
        <v>1489</v>
      </c>
      <c r="D1371" s="25">
        <v>55030</v>
      </c>
      <c r="E1371" s="43"/>
      <c r="F1371" s="25" t="s">
        <v>878</v>
      </c>
      <c r="G1371" s="25" t="s">
        <v>982</v>
      </c>
      <c r="H1371" s="46">
        <v>2371.0100000000002</v>
      </c>
      <c r="I1371" s="62" t="s">
        <v>1576</v>
      </c>
      <c r="J1371" s="26">
        <v>6714</v>
      </c>
      <c r="K1371" s="61">
        <f t="shared" si="21"/>
        <v>37700</v>
      </c>
    </row>
    <row r="1372" spans="2:11">
      <c r="B1372" s="42">
        <v>37608</v>
      </c>
      <c r="C1372" s="50" t="s">
        <v>1489</v>
      </c>
      <c r="D1372" s="25">
        <v>54866</v>
      </c>
      <c r="E1372" s="43"/>
      <c r="F1372" s="25" t="s">
        <v>878</v>
      </c>
      <c r="G1372" s="25" t="s">
        <v>982</v>
      </c>
      <c r="H1372" s="46">
        <v>2371.0100000000002</v>
      </c>
      <c r="I1372" s="62" t="s">
        <v>1576</v>
      </c>
      <c r="J1372" s="26">
        <v>18510.5</v>
      </c>
      <c r="K1372" s="61">
        <f t="shared" si="21"/>
        <v>37698</v>
      </c>
    </row>
    <row r="1373" spans="2:11">
      <c r="B1373" s="42">
        <v>37606</v>
      </c>
      <c r="C1373" s="50" t="s">
        <v>1489</v>
      </c>
      <c r="D1373" s="25">
        <v>54773</v>
      </c>
      <c r="E1373" s="43"/>
      <c r="F1373" s="25" t="s">
        <v>878</v>
      </c>
      <c r="G1373" s="25" t="s">
        <v>982</v>
      </c>
      <c r="H1373" s="46">
        <v>2371.0100000000002</v>
      </c>
      <c r="I1373" s="62" t="s">
        <v>1576</v>
      </c>
      <c r="J1373" s="26">
        <v>5037.74</v>
      </c>
      <c r="K1373" s="61">
        <f t="shared" si="21"/>
        <v>37696</v>
      </c>
    </row>
    <row r="1374" spans="2:11">
      <c r="B1374" s="42">
        <v>37606</v>
      </c>
      <c r="C1374" s="50" t="s">
        <v>1489</v>
      </c>
      <c r="D1374" s="25">
        <v>54780</v>
      </c>
      <c r="E1374" s="43"/>
      <c r="F1374" s="25" t="s">
        <v>878</v>
      </c>
      <c r="G1374" s="25" t="s">
        <v>982</v>
      </c>
      <c r="H1374" s="46">
        <v>2371.0100000000002</v>
      </c>
      <c r="I1374" s="62" t="s">
        <v>1576</v>
      </c>
      <c r="J1374" s="26">
        <v>20144.240000000002</v>
      </c>
      <c r="K1374" s="61">
        <f t="shared" si="21"/>
        <v>37696</v>
      </c>
    </row>
    <row r="1375" spans="2:11">
      <c r="B1375" s="42">
        <v>37606</v>
      </c>
      <c r="C1375" s="50" t="s">
        <v>1333</v>
      </c>
      <c r="D1375" s="25">
        <v>886</v>
      </c>
      <c r="E1375" s="43"/>
      <c r="F1375" s="25" t="s">
        <v>1192</v>
      </c>
      <c r="G1375" s="25" t="s">
        <v>54</v>
      </c>
      <c r="H1375" s="46">
        <v>2311.0100000000002</v>
      </c>
      <c r="I1375" s="62" t="s">
        <v>1576</v>
      </c>
      <c r="J1375" s="26">
        <v>18000</v>
      </c>
      <c r="K1375" s="61">
        <f t="shared" si="21"/>
        <v>37696</v>
      </c>
    </row>
    <row r="1376" spans="2:11">
      <c r="B1376" s="42">
        <v>37603</v>
      </c>
      <c r="C1376" s="50" t="s">
        <v>1489</v>
      </c>
      <c r="D1376" s="25">
        <v>54627</v>
      </c>
      <c r="E1376" s="43"/>
      <c r="F1376" s="25" t="s">
        <v>878</v>
      </c>
      <c r="G1376" s="25" t="s">
        <v>982</v>
      </c>
      <c r="H1376" s="46">
        <v>2311.0100000000002</v>
      </c>
      <c r="I1376" s="62" t="s">
        <v>1576</v>
      </c>
      <c r="J1376" s="26">
        <v>7886.25</v>
      </c>
      <c r="K1376" s="61">
        <f t="shared" si="21"/>
        <v>37693</v>
      </c>
    </row>
    <row r="1377" spans="2:11">
      <c r="B1377" s="42">
        <v>37602</v>
      </c>
      <c r="C1377" s="50" t="s">
        <v>1489</v>
      </c>
      <c r="D1377" s="25">
        <v>54577</v>
      </c>
      <c r="E1377" s="43"/>
      <c r="F1377" s="25" t="s">
        <v>878</v>
      </c>
      <c r="G1377" s="25" t="s">
        <v>982</v>
      </c>
      <c r="H1377" s="46">
        <v>2371.0100000000002</v>
      </c>
      <c r="I1377" s="62" t="s">
        <v>1576</v>
      </c>
      <c r="J1377" s="26">
        <v>6867</v>
      </c>
      <c r="K1377" s="61">
        <f t="shared" si="21"/>
        <v>37692</v>
      </c>
    </row>
    <row r="1378" spans="2:11">
      <c r="B1378" s="42">
        <v>37601</v>
      </c>
      <c r="C1378" s="50" t="s">
        <v>1489</v>
      </c>
      <c r="D1378" s="25">
        <v>54470</v>
      </c>
      <c r="E1378" s="43"/>
      <c r="F1378" s="25" t="s">
        <v>878</v>
      </c>
      <c r="G1378" s="25" t="s">
        <v>982</v>
      </c>
      <c r="H1378" s="46">
        <v>2371.0100000000002</v>
      </c>
      <c r="I1378" s="62" t="s">
        <v>1576</v>
      </c>
      <c r="J1378" s="26">
        <v>6756.75</v>
      </c>
      <c r="K1378" s="61">
        <f t="shared" si="21"/>
        <v>37691</v>
      </c>
    </row>
    <row r="1379" spans="2:11">
      <c r="B1379" s="42">
        <v>37599</v>
      </c>
      <c r="C1379" s="50" t="s">
        <v>1333</v>
      </c>
      <c r="D1379" s="25">
        <v>885</v>
      </c>
      <c r="E1379" s="43"/>
      <c r="F1379" s="25" t="s">
        <v>1192</v>
      </c>
      <c r="G1379" s="25" t="s">
        <v>54</v>
      </c>
      <c r="H1379" s="46">
        <v>2311.0100000000002</v>
      </c>
      <c r="I1379" s="62" t="s">
        <v>1576</v>
      </c>
      <c r="J1379" s="26">
        <v>18000</v>
      </c>
      <c r="K1379" s="61">
        <f t="shared" si="21"/>
        <v>37689</v>
      </c>
    </row>
    <row r="1380" spans="2:11">
      <c r="B1380" s="42">
        <v>37599</v>
      </c>
      <c r="C1380" s="50" t="s">
        <v>1365</v>
      </c>
      <c r="D1380" s="25" t="s">
        <v>1193</v>
      </c>
      <c r="E1380" s="43"/>
      <c r="F1380" s="25" t="s">
        <v>1194</v>
      </c>
      <c r="G1380" s="25" t="s">
        <v>54</v>
      </c>
      <c r="H1380" s="46">
        <v>2311.0100000000002</v>
      </c>
      <c r="I1380" s="62" t="s">
        <v>1576</v>
      </c>
      <c r="J1380" s="26">
        <v>50000</v>
      </c>
      <c r="K1380" s="61">
        <f t="shared" si="21"/>
        <v>37689</v>
      </c>
    </row>
    <row r="1381" spans="2:11">
      <c r="B1381" s="42">
        <v>37595</v>
      </c>
      <c r="C1381" s="50" t="s">
        <v>1446</v>
      </c>
      <c r="D1381" s="25">
        <v>3398</v>
      </c>
      <c r="E1381" s="43"/>
      <c r="F1381" s="25" t="s">
        <v>1195</v>
      </c>
      <c r="G1381" s="25" t="s">
        <v>1196</v>
      </c>
      <c r="H1381" s="46">
        <v>2311.0100000000002</v>
      </c>
      <c r="I1381" s="62" t="s">
        <v>1576</v>
      </c>
      <c r="J1381" s="26">
        <v>77212.800000000003</v>
      </c>
      <c r="K1381" s="61">
        <f t="shared" si="21"/>
        <v>37685</v>
      </c>
    </row>
    <row r="1382" spans="2:11">
      <c r="B1382" s="42">
        <v>37593</v>
      </c>
      <c r="C1382" s="50" t="s">
        <v>1489</v>
      </c>
      <c r="D1382" s="25">
        <v>54077</v>
      </c>
      <c r="E1382" s="43"/>
      <c r="F1382" s="25" t="s">
        <v>878</v>
      </c>
      <c r="G1382" s="25" t="s">
        <v>982</v>
      </c>
      <c r="H1382" s="46" t="s">
        <v>492</v>
      </c>
      <c r="I1382" s="62" t="s">
        <v>1576</v>
      </c>
      <c r="J1382" s="26">
        <v>7618.18</v>
      </c>
      <c r="K1382" s="61">
        <f t="shared" si="21"/>
        <v>37683</v>
      </c>
    </row>
    <row r="1383" spans="2:11">
      <c r="B1383" s="42">
        <v>37592</v>
      </c>
      <c r="C1383" s="50">
        <v>101001542</v>
      </c>
      <c r="D1383" s="25">
        <v>491312</v>
      </c>
      <c r="E1383" s="43"/>
      <c r="F1383" s="25" t="s">
        <v>1190</v>
      </c>
      <c r="G1383" s="25" t="s">
        <v>1191</v>
      </c>
      <c r="H1383" s="46">
        <v>2371.0100000000002</v>
      </c>
      <c r="I1383" s="62" t="s">
        <v>1576</v>
      </c>
      <c r="J1383" s="26">
        <v>384485.56</v>
      </c>
      <c r="K1383" s="61">
        <f t="shared" si="21"/>
        <v>37682</v>
      </c>
    </row>
    <row r="1384" spans="2:11">
      <c r="B1384" s="42">
        <v>37592</v>
      </c>
      <c r="C1384" s="50" t="s">
        <v>1333</v>
      </c>
      <c r="D1384" s="25">
        <v>881</v>
      </c>
      <c r="E1384" s="43"/>
      <c r="F1384" s="25" t="s">
        <v>1192</v>
      </c>
      <c r="G1384" s="25" t="s">
        <v>54</v>
      </c>
      <c r="H1384" s="46">
        <v>2311.0100000000002</v>
      </c>
      <c r="I1384" s="62" t="s">
        <v>1576</v>
      </c>
      <c r="J1384" s="26">
        <v>18000</v>
      </c>
      <c r="K1384" s="61">
        <f t="shared" si="21"/>
        <v>37682</v>
      </c>
    </row>
    <row r="1385" spans="2:11">
      <c r="B1385" s="42">
        <v>37589</v>
      </c>
      <c r="C1385" s="50" t="s">
        <v>1489</v>
      </c>
      <c r="D1385" s="25">
        <v>53869</v>
      </c>
      <c r="E1385" s="43"/>
      <c r="F1385" s="25" t="s">
        <v>878</v>
      </c>
      <c r="G1385" s="25" t="s">
        <v>982</v>
      </c>
      <c r="H1385" s="46">
        <v>2311.0100000000002</v>
      </c>
      <c r="I1385" s="62" t="s">
        <v>1576</v>
      </c>
      <c r="J1385" s="26">
        <v>5827.46</v>
      </c>
      <c r="K1385" s="61">
        <f t="shared" si="21"/>
        <v>37679</v>
      </c>
    </row>
    <row r="1386" spans="2:11">
      <c r="B1386" s="42">
        <v>37589</v>
      </c>
      <c r="C1386" s="50" t="s">
        <v>1489</v>
      </c>
      <c r="D1386" s="25">
        <v>53876</v>
      </c>
      <c r="E1386" s="43"/>
      <c r="F1386" s="25" t="s">
        <v>878</v>
      </c>
      <c r="G1386" s="25" t="s">
        <v>982</v>
      </c>
      <c r="H1386" s="46">
        <v>2371.0100000000002</v>
      </c>
      <c r="I1386" s="62" t="s">
        <v>1576</v>
      </c>
      <c r="J1386" s="26">
        <v>6455.92</v>
      </c>
      <c r="K1386" s="61">
        <f t="shared" si="21"/>
        <v>37679</v>
      </c>
    </row>
    <row r="1387" spans="2:11">
      <c r="B1387" s="42">
        <v>37589</v>
      </c>
      <c r="C1387" s="50" t="s">
        <v>1329</v>
      </c>
      <c r="D1387" s="25">
        <v>2339</v>
      </c>
      <c r="E1387" s="43"/>
      <c r="F1387" s="25" t="s">
        <v>1197</v>
      </c>
      <c r="G1387" s="25" t="s">
        <v>1198</v>
      </c>
      <c r="H1387" s="46">
        <v>2371.0100000000002</v>
      </c>
      <c r="I1387" s="62" t="s">
        <v>1576</v>
      </c>
      <c r="J1387" s="26">
        <v>28470.400000000001</v>
      </c>
      <c r="K1387" s="61">
        <f t="shared" si="21"/>
        <v>37679</v>
      </c>
    </row>
    <row r="1388" spans="2:11">
      <c r="B1388" s="42">
        <v>37586</v>
      </c>
      <c r="C1388" s="50" t="s">
        <v>1489</v>
      </c>
      <c r="D1388" s="25">
        <v>53713</v>
      </c>
      <c r="E1388" s="43"/>
      <c r="F1388" s="25" t="s">
        <v>878</v>
      </c>
      <c r="G1388" s="25" t="s">
        <v>982</v>
      </c>
      <c r="H1388" s="46">
        <v>2614.0100000000002</v>
      </c>
      <c r="I1388" s="62" t="s">
        <v>1576</v>
      </c>
      <c r="J1388" s="26">
        <v>14812</v>
      </c>
      <c r="K1388" s="61">
        <f t="shared" si="21"/>
        <v>37676</v>
      </c>
    </row>
    <row r="1389" spans="2:11">
      <c r="B1389" s="42">
        <v>37585</v>
      </c>
      <c r="C1389" s="50" t="s">
        <v>1489</v>
      </c>
      <c r="D1389" s="25">
        <v>53651</v>
      </c>
      <c r="E1389" s="43"/>
      <c r="F1389" s="25" t="s">
        <v>878</v>
      </c>
      <c r="G1389" s="25" t="s">
        <v>982</v>
      </c>
      <c r="H1389" s="46">
        <v>2371.0100000000002</v>
      </c>
      <c r="I1389" s="62" t="s">
        <v>1576</v>
      </c>
      <c r="J1389" s="26">
        <v>9522</v>
      </c>
      <c r="K1389" s="61">
        <f t="shared" si="21"/>
        <v>37675</v>
      </c>
    </row>
    <row r="1390" spans="2:11">
      <c r="B1390" s="42">
        <v>37585</v>
      </c>
      <c r="C1390" s="50" t="s">
        <v>1333</v>
      </c>
      <c r="D1390" s="25">
        <v>876</v>
      </c>
      <c r="E1390" s="43"/>
      <c r="F1390" s="25" t="s">
        <v>1192</v>
      </c>
      <c r="G1390" s="25" t="s">
        <v>54</v>
      </c>
      <c r="H1390" s="46">
        <v>2311.0100000000002</v>
      </c>
      <c r="I1390" s="62" t="s">
        <v>1576</v>
      </c>
      <c r="J1390" s="26">
        <v>18000</v>
      </c>
      <c r="K1390" s="61">
        <f t="shared" si="21"/>
        <v>37675</v>
      </c>
    </row>
    <row r="1391" spans="2:11">
      <c r="B1391" s="42">
        <v>37582</v>
      </c>
      <c r="C1391" s="50" t="s">
        <v>1489</v>
      </c>
      <c r="D1391" s="25">
        <v>53502</v>
      </c>
      <c r="E1391" s="43"/>
      <c r="F1391" s="25" t="s">
        <v>878</v>
      </c>
      <c r="G1391" s="25" t="s">
        <v>982</v>
      </c>
      <c r="H1391" s="46">
        <v>2311.0100000000002</v>
      </c>
      <c r="I1391" s="62" t="s">
        <v>1576</v>
      </c>
      <c r="J1391" s="26">
        <v>7342.29</v>
      </c>
      <c r="K1391" s="61">
        <f t="shared" si="21"/>
        <v>37672</v>
      </c>
    </row>
    <row r="1392" spans="2:11">
      <c r="B1392" s="42">
        <v>37582</v>
      </c>
      <c r="C1392" s="50" t="s">
        <v>1489</v>
      </c>
      <c r="D1392" s="25">
        <v>53514</v>
      </c>
      <c r="E1392" s="43"/>
      <c r="F1392" s="25" t="s">
        <v>878</v>
      </c>
      <c r="G1392" s="25" t="s">
        <v>982</v>
      </c>
      <c r="H1392" s="46">
        <v>2371.0100000000002</v>
      </c>
      <c r="I1392" s="62" t="s">
        <v>1576</v>
      </c>
      <c r="J1392" s="26">
        <v>3144</v>
      </c>
      <c r="K1392" s="61">
        <f t="shared" si="21"/>
        <v>37672</v>
      </c>
    </row>
    <row r="1393" spans="2:11">
      <c r="B1393" s="42">
        <v>37582</v>
      </c>
      <c r="C1393" s="50" t="s">
        <v>1489</v>
      </c>
      <c r="D1393" s="25">
        <v>53516</v>
      </c>
      <c r="E1393" s="43"/>
      <c r="F1393" s="25" t="s">
        <v>878</v>
      </c>
      <c r="G1393" s="25" t="s">
        <v>982</v>
      </c>
      <c r="H1393" s="46">
        <v>2371.0100000000002</v>
      </c>
      <c r="I1393" s="62" t="s">
        <v>1576</v>
      </c>
      <c r="J1393" s="26">
        <v>3144</v>
      </c>
      <c r="K1393" s="61">
        <f t="shared" si="21"/>
        <v>37672</v>
      </c>
    </row>
    <row r="1394" spans="2:11">
      <c r="B1394" s="42">
        <v>37581</v>
      </c>
      <c r="C1394" s="50" t="s">
        <v>1489</v>
      </c>
      <c r="D1394" s="25">
        <v>53444</v>
      </c>
      <c r="E1394" s="43"/>
      <c r="F1394" s="25" t="s">
        <v>878</v>
      </c>
      <c r="G1394" s="25" t="s">
        <v>982</v>
      </c>
      <c r="H1394" s="46">
        <v>2371.0100000000002</v>
      </c>
      <c r="I1394" s="62" t="s">
        <v>1576</v>
      </c>
      <c r="J1394" s="26">
        <v>3668</v>
      </c>
      <c r="K1394" s="61">
        <f t="shared" si="21"/>
        <v>37671</v>
      </c>
    </row>
    <row r="1395" spans="2:11">
      <c r="B1395" s="42">
        <v>37580</v>
      </c>
      <c r="C1395" s="50" t="s">
        <v>1489</v>
      </c>
      <c r="D1395" s="25">
        <v>53386</v>
      </c>
      <c r="E1395" s="43"/>
      <c r="F1395" s="25" t="s">
        <v>878</v>
      </c>
      <c r="G1395" s="25" t="s">
        <v>982</v>
      </c>
      <c r="H1395" s="46">
        <v>2371.0100000000002</v>
      </c>
      <c r="I1395" s="62" t="s">
        <v>1576</v>
      </c>
      <c r="J1395" s="26">
        <v>6941.95</v>
      </c>
      <c r="K1395" s="61">
        <f t="shared" si="21"/>
        <v>37670</v>
      </c>
    </row>
    <row r="1396" spans="2:11">
      <c r="B1396" s="42">
        <v>37580</v>
      </c>
      <c r="C1396" s="50" t="s">
        <v>1329</v>
      </c>
      <c r="D1396" s="25">
        <v>2321</v>
      </c>
      <c r="E1396" s="43"/>
      <c r="F1396" s="25" t="s">
        <v>1197</v>
      </c>
      <c r="G1396" s="25" t="s">
        <v>1198</v>
      </c>
      <c r="H1396" s="46">
        <v>2371.0100000000002</v>
      </c>
      <c r="I1396" s="62" t="s">
        <v>1576</v>
      </c>
      <c r="J1396" s="26">
        <v>2676.8</v>
      </c>
      <c r="K1396" s="61">
        <f t="shared" si="21"/>
        <v>37670</v>
      </c>
    </row>
    <row r="1397" spans="2:11">
      <c r="B1397" s="42">
        <v>37579</v>
      </c>
      <c r="C1397" s="50" t="s">
        <v>1489</v>
      </c>
      <c r="D1397" s="25">
        <v>53327</v>
      </c>
      <c r="E1397" s="43"/>
      <c r="F1397" s="25" t="s">
        <v>878</v>
      </c>
      <c r="G1397" s="25" t="s">
        <v>982</v>
      </c>
      <c r="H1397" s="46">
        <v>2614.0100000000002</v>
      </c>
      <c r="I1397" s="62" t="s">
        <v>1576</v>
      </c>
      <c r="J1397" s="26">
        <v>13206.9</v>
      </c>
      <c r="K1397" s="61">
        <f t="shared" si="21"/>
        <v>37669</v>
      </c>
    </row>
    <row r="1398" spans="2:11">
      <c r="B1398" s="42">
        <v>37579</v>
      </c>
      <c r="C1398" s="50" t="s">
        <v>1329</v>
      </c>
      <c r="D1398" s="25">
        <v>2318</v>
      </c>
      <c r="E1398" s="43"/>
      <c r="F1398" s="25" t="s">
        <v>1197</v>
      </c>
      <c r="G1398" s="25" t="s">
        <v>1198</v>
      </c>
      <c r="H1398" s="46">
        <v>2371.0100000000002</v>
      </c>
      <c r="I1398" s="62" t="s">
        <v>1576</v>
      </c>
      <c r="J1398" s="26">
        <v>3360</v>
      </c>
      <c r="K1398" s="61">
        <f t="shared" si="21"/>
        <v>37669</v>
      </c>
    </row>
    <row r="1399" spans="2:11">
      <c r="B1399" s="42">
        <v>37578</v>
      </c>
      <c r="C1399" s="50" t="s">
        <v>1489</v>
      </c>
      <c r="D1399" s="25">
        <v>53271</v>
      </c>
      <c r="E1399" s="43"/>
      <c r="F1399" s="25" t="s">
        <v>878</v>
      </c>
      <c r="G1399" s="25" t="s">
        <v>982</v>
      </c>
      <c r="H1399" s="46">
        <v>2614.0100000000002</v>
      </c>
      <c r="I1399" s="62" t="s">
        <v>1576</v>
      </c>
      <c r="J1399" s="26">
        <v>5793.34</v>
      </c>
      <c r="K1399" s="61">
        <f t="shared" si="21"/>
        <v>37668</v>
      </c>
    </row>
    <row r="1400" spans="2:11">
      <c r="B1400" s="42">
        <v>37578</v>
      </c>
      <c r="C1400" s="50" t="s">
        <v>1333</v>
      </c>
      <c r="D1400" s="25">
        <v>873</v>
      </c>
      <c r="E1400" s="43"/>
      <c r="F1400" s="25" t="s">
        <v>1192</v>
      </c>
      <c r="G1400" s="25" t="s">
        <v>54</v>
      </c>
      <c r="H1400" s="46">
        <v>2311.0100000000002</v>
      </c>
      <c r="I1400" s="62" t="s">
        <v>1576</v>
      </c>
      <c r="J1400" s="26">
        <v>18000</v>
      </c>
      <c r="K1400" s="61">
        <f t="shared" si="21"/>
        <v>37668</v>
      </c>
    </row>
    <row r="1401" spans="2:11">
      <c r="B1401" s="42">
        <v>37575</v>
      </c>
      <c r="C1401" s="50" t="s">
        <v>1489</v>
      </c>
      <c r="D1401" s="25">
        <v>53153</v>
      </c>
      <c r="E1401" s="43"/>
      <c r="F1401" s="25" t="s">
        <v>878</v>
      </c>
      <c r="G1401" s="25" t="s">
        <v>982</v>
      </c>
      <c r="H1401" s="46">
        <v>2311.0100000000002</v>
      </c>
      <c r="I1401" s="62" t="s">
        <v>1576</v>
      </c>
      <c r="J1401" s="26">
        <v>7399.73</v>
      </c>
      <c r="K1401" s="61">
        <f t="shared" si="21"/>
        <v>37665</v>
      </c>
    </row>
    <row r="1402" spans="2:11">
      <c r="B1402" s="42">
        <v>37574</v>
      </c>
      <c r="C1402" s="50" t="s">
        <v>1489</v>
      </c>
      <c r="D1402" s="25">
        <v>53072</v>
      </c>
      <c r="E1402" s="43"/>
      <c r="F1402" s="25" t="s">
        <v>878</v>
      </c>
      <c r="G1402" s="25" t="s">
        <v>982</v>
      </c>
      <c r="H1402" s="46">
        <v>2371.0100000000002</v>
      </c>
      <c r="I1402" s="62" t="s">
        <v>1576</v>
      </c>
      <c r="J1402" s="26">
        <v>5495.91</v>
      </c>
      <c r="K1402" s="61">
        <f t="shared" si="21"/>
        <v>37664</v>
      </c>
    </row>
    <row r="1403" spans="2:11">
      <c r="B1403" s="42">
        <v>37571</v>
      </c>
      <c r="C1403" s="50" t="s">
        <v>1489</v>
      </c>
      <c r="D1403" s="25">
        <v>52833</v>
      </c>
      <c r="E1403" s="43"/>
      <c r="F1403" s="25" t="s">
        <v>878</v>
      </c>
      <c r="G1403" s="25" t="s">
        <v>982</v>
      </c>
      <c r="H1403" s="46">
        <v>2371.0100000000002</v>
      </c>
      <c r="I1403" s="62" t="s">
        <v>1576</v>
      </c>
      <c r="J1403" s="26">
        <v>9508.5</v>
      </c>
      <c r="K1403" s="61">
        <f t="shared" si="21"/>
        <v>37661</v>
      </c>
    </row>
    <row r="1404" spans="2:11">
      <c r="B1404" s="42">
        <v>37571</v>
      </c>
      <c r="C1404" s="50" t="s">
        <v>1489</v>
      </c>
      <c r="D1404" s="25">
        <v>52873</v>
      </c>
      <c r="E1404" s="43"/>
      <c r="F1404" s="25" t="s">
        <v>878</v>
      </c>
      <c r="G1404" s="25" t="s">
        <v>982</v>
      </c>
      <c r="H1404" s="46">
        <v>2371.0100000000002</v>
      </c>
      <c r="I1404" s="62" t="s">
        <v>1576</v>
      </c>
      <c r="J1404" s="26">
        <v>13734.5</v>
      </c>
      <c r="K1404" s="61">
        <f t="shared" si="21"/>
        <v>37661</v>
      </c>
    </row>
    <row r="1405" spans="2:11">
      <c r="B1405" s="42">
        <v>37571</v>
      </c>
      <c r="C1405" s="50" t="s">
        <v>1333</v>
      </c>
      <c r="D1405" s="25">
        <v>871</v>
      </c>
      <c r="E1405" s="43"/>
      <c r="F1405" s="25" t="s">
        <v>1192</v>
      </c>
      <c r="G1405" s="25" t="s">
        <v>54</v>
      </c>
      <c r="H1405" s="46">
        <v>2311.0100000000002</v>
      </c>
      <c r="I1405" s="62" t="s">
        <v>1576</v>
      </c>
      <c r="J1405" s="26">
        <v>18000</v>
      </c>
      <c r="K1405" s="61">
        <f t="shared" si="21"/>
        <v>37661</v>
      </c>
    </row>
    <row r="1406" spans="2:11">
      <c r="B1406" s="42">
        <v>37569</v>
      </c>
      <c r="C1406" s="50" t="s">
        <v>1489</v>
      </c>
      <c r="D1406" s="25">
        <v>52800</v>
      </c>
      <c r="E1406" s="43"/>
      <c r="F1406" s="25" t="s">
        <v>878</v>
      </c>
      <c r="G1406" s="25" t="s">
        <v>982</v>
      </c>
      <c r="H1406" s="46">
        <v>2311.0100000000002</v>
      </c>
      <c r="I1406" s="62" t="s">
        <v>1576</v>
      </c>
      <c r="J1406" s="26">
        <v>9512.73</v>
      </c>
      <c r="K1406" s="61">
        <f t="shared" si="21"/>
        <v>37659</v>
      </c>
    </row>
    <row r="1407" spans="2:11">
      <c r="B1407" s="42">
        <v>37568</v>
      </c>
      <c r="C1407" s="50" t="s">
        <v>1489</v>
      </c>
      <c r="D1407" s="25">
        <v>52689</v>
      </c>
      <c r="E1407" s="43"/>
      <c r="F1407" s="25" t="s">
        <v>878</v>
      </c>
      <c r="G1407" s="25" t="s">
        <v>982</v>
      </c>
      <c r="H1407" s="46">
        <v>2371.0100000000002</v>
      </c>
      <c r="I1407" s="62" t="s">
        <v>1576</v>
      </c>
      <c r="J1407" s="26">
        <v>4242</v>
      </c>
      <c r="K1407" s="61">
        <f t="shared" si="21"/>
        <v>37658</v>
      </c>
    </row>
    <row r="1408" spans="2:11">
      <c r="B1408" s="42">
        <v>37568</v>
      </c>
      <c r="C1408" s="50" t="s">
        <v>1489</v>
      </c>
      <c r="D1408" s="25">
        <v>52701</v>
      </c>
      <c r="E1408" s="43"/>
      <c r="F1408" s="25" t="s">
        <v>878</v>
      </c>
      <c r="G1408" s="25" t="s">
        <v>982</v>
      </c>
      <c r="H1408" s="46">
        <v>2371.0100000000002</v>
      </c>
      <c r="I1408" s="62" t="s">
        <v>1576</v>
      </c>
      <c r="J1408" s="26">
        <v>6363</v>
      </c>
      <c r="K1408" s="61">
        <f t="shared" si="21"/>
        <v>37658</v>
      </c>
    </row>
    <row r="1409" spans="2:11">
      <c r="B1409" s="42">
        <v>37568</v>
      </c>
      <c r="C1409" s="50" t="s">
        <v>1489</v>
      </c>
      <c r="D1409" s="25">
        <v>52706</v>
      </c>
      <c r="E1409" s="43"/>
      <c r="F1409" s="25" t="s">
        <v>878</v>
      </c>
      <c r="G1409" s="25" t="s">
        <v>982</v>
      </c>
      <c r="H1409" s="46">
        <v>2371.0100000000002</v>
      </c>
      <c r="I1409" s="62" t="s">
        <v>1576</v>
      </c>
      <c r="J1409" s="26">
        <v>8271.9</v>
      </c>
      <c r="K1409" s="61">
        <f t="shared" si="21"/>
        <v>37658</v>
      </c>
    </row>
    <row r="1410" spans="2:11">
      <c r="B1410" s="42">
        <v>37568</v>
      </c>
      <c r="C1410" s="50" t="s">
        <v>1329</v>
      </c>
      <c r="D1410" s="25">
        <v>2304</v>
      </c>
      <c r="E1410" s="43"/>
      <c r="F1410" s="25" t="s">
        <v>1197</v>
      </c>
      <c r="G1410" s="25" t="s">
        <v>1198</v>
      </c>
      <c r="H1410" s="46">
        <v>2371.0100000000002</v>
      </c>
      <c r="I1410" s="62" t="s">
        <v>1576</v>
      </c>
      <c r="J1410" s="26">
        <v>3136</v>
      </c>
      <c r="K1410" s="61">
        <f t="shared" si="21"/>
        <v>37658</v>
      </c>
    </row>
    <row r="1411" spans="2:11">
      <c r="B1411" s="42">
        <v>37566</v>
      </c>
      <c r="C1411" s="50" t="s">
        <v>1329</v>
      </c>
      <c r="D1411" s="25">
        <v>2287</v>
      </c>
      <c r="E1411" s="43"/>
      <c r="F1411" s="25" t="s">
        <v>1197</v>
      </c>
      <c r="G1411" s="25" t="s">
        <v>1198</v>
      </c>
      <c r="H1411" s="46">
        <v>2614.0100000000002</v>
      </c>
      <c r="I1411" s="62" t="s">
        <v>1576</v>
      </c>
      <c r="J1411" s="26">
        <v>1848</v>
      </c>
      <c r="K1411" s="61">
        <f t="shared" si="21"/>
        <v>37656</v>
      </c>
    </row>
    <row r="1412" spans="2:11">
      <c r="B1412" s="42">
        <v>37565</v>
      </c>
      <c r="C1412" s="50">
        <v>123011182</v>
      </c>
      <c r="D1412" s="25" t="s">
        <v>1199</v>
      </c>
      <c r="E1412" s="43"/>
      <c r="F1412" s="25" t="s">
        <v>1200</v>
      </c>
      <c r="G1412" s="25" t="s">
        <v>876</v>
      </c>
      <c r="H1412" s="46">
        <v>2614.0100000000002</v>
      </c>
      <c r="I1412" s="62" t="s">
        <v>1576</v>
      </c>
      <c r="J1412" s="26">
        <v>2479.6799999999998</v>
      </c>
      <c r="K1412" s="61">
        <f t="shared" si="21"/>
        <v>37655</v>
      </c>
    </row>
    <row r="1413" spans="2:11">
      <c r="B1413" s="42">
        <v>37565</v>
      </c>
      <c r="C1413" s="50">
        <v>101001542</v>
      </c>
      <c r="D1413" s="25">
        <v>487135</v>
      </c>
      <c r="E1413" s="43"/>
      <c r="F1413" s="25" t="s">
        <v>1190</v>
      </c>
      <c r="G1413" s="25" t="s">
        <v>1191</v>
      </c>
      <c r="H1413" s="46">
        <v>2363.0100000000002</v>
      </c>
      <c r="I1413" s="62" t="s">
        <v>1576</v>
      </c>
      <c r="J1413" s="26">
        <v>381751.05</v>
      </c>
      <c r="K1413" s="61">
        <f t="shared" si="21"/>
        <v>37655</v>
      </c>
    </row>
    <row r="1414" spans="2:11">
      <c r="B1414" s="42">
        <v>37565</v>
      </c>
      <c r="C1414" s="50" t="s">
        <v>1489</v>
      </c>
      <c r="D1414" s="25">
        <v>52522</v>
      </c>
      <c r="E1414" s="43"/>
      <c r="F1414" s="25" t="s">
        <v>878</v>
      </c>
      <c r="G1414" s="25" t="s">
        <v>982</v>
      </c>
      <c r="H1414" s="46">
        <v>2262.0100000000002</v>
      </c>
      <c r="I1414" s="62" t="s">
        <v>1576</v>
      </c>
      <c r="J1414" s="26">
        <v>2659.73</v>
      </c>
      <c r="K1414" s="61">
        <f t="shared" si="21"/>
        <v>37655</v>
      </c>
    </row>
    <row r="1415" spans="2:11">
      <c r="B1415" s="42">
        <v>37561</v>
      </c>
      <c r="C1415" s="50">
        <v>123011182</v>
      </c>
      <c r="D1415" s="25">
        <v>78</v>
      </c>
      <c r="E1415" s="43"/>
      <c r="F1415" s="25" t="s">
        <v>1200</v>
      </c>
      <c r="G1415" s="25" t="s">
        <v>1201</v>
      </c>
      <c r="H1415" s="46">
        <v>2371.0100000000002</v>
      </c>
      <c r="I1415" s="62" t="s">
        <v>1576</v>
      </c>
      <c r="J1415" s="26">
        <v>2940</v>
      </c>
      <c r="K1415" s="61">
        <f t="shared" si="21"/>
        <v>37651</v>
      </c>
    </row>
    <row r="1416" spans="2:11">
      <c r="B1416" s="42">
        <v>37561</v>
      </c>
      <c r="C1416" s="50" t="s">
        <v>1489</v>
      </c>
      <c r="D1416" s="25">
        <v>52374</v>
      </c>
      <c r="E1416" s="43"/>
      <c r="F1416" s="25" t="s">
        <v>878</v>
      </c>
      <c r="G1416" s="25" t="s">
        <v>982</v>
      </c>
      <c r="H1416" s="46" t="s">
        <v>1202</v>
      </c>
      <c r="I1416" s="62" t="s">
        <v>1576</v>
      </c>
      <c r="J1416" s="26">
        <v>6876.99</v>
      </c>
      <c r="K1416" s="61">
        <f t="shared" si="21"/>
        <v>37651</v>
      </c>
    </row>
    <row r="1417" spans="2:11">
      <c r="B1417" s="42">
        <v>37561</v>
      </c>
      <c r="C1417" s="50" t="s">
        <v>1489</v>
      </c>
      <c r="D1417" s="25">
        <v>52386</v>
      </c>
      <c r="E1417" s="43"/>
      <c r="F1417" s="25" t="s">
        <v>878</v>
      </c>
      <c r="G1417" s="25" t="s">
        <v>982</v>
      </c>
      <c r="H1417" s="46">
        <v>2371.0100000000002</v>
      </c>
      <c r="I1417" s="62" t="s">
        <v>1576</v>
      </c>
      <c r="J1417" s="26">
        <v>11291.05</v>
      </c>
      <c r="K1417" s="61">
        <f t="shared" si="21"/>
        <v>37651</v>
      </c>
    </row>
    <row r="1418" spans="2:11">
      <c r="B1418" s="42">
        <v>37560</v>
      </c>
      <c r="C1418" s="50" t="s">
        <v>1489</v>
      </c>
      <c r="D1418" s="25">
        <v>52318</v>
      </c>
      <c r="E1418" s="43"/>
      <c r="F1418" s="25" t="s">
        <v>878</v>
      </c>
      <c r="G1418" s="25" t="s">
        <v>982</v>
      </c>
      <c r="H1418" s="46">
        <v>2371.0100000000002</v>
      </c>
      <c r="I1418" s="62" t="s">
        <v>1576</v>
      </c>
      <c r="J1418" s="26">
        <v>4700.25</v>
      </c>
      <c r="K1418" s="61">
        <f t="shared" si="21"/>
        <v>37650</v>
      </c>
    </row>
    <row r="1419" spans="2:11">
      <c r="B1419" s="42">
        <v>37558</v>
      </c>
      <c r="C1419" s="50" t="s">
        <v>1381</v>
      </c>
      <c r="D1419" s="25">
        <v>494</v>
      </c>
      <c r="E1419" s="43"/>
      <c r="F1419" s="25" t="s">
        <v>1203</v>
      </c>
      <c r="G1419" s="25" t="s">
        <v>972</v>
      </c>
      <c r="H1419" s="46">
        <v>2371.0100000000002</v>
      </c>
      <c r="I1419" s="62" t="s">
        <v>1576</v>
      </c>
      <c r="J1419" s="26">
        <v>69408.009999999995</v>
      </c>
      <c r="K1419" s="61">
        <f t="shared" si="21"/>
        <v>37648</v>
      </c>
    </row>
    <row r="1420" spans="2:11">
      <c r="B1420" s="42">
        <v>37554</v>
      </c>
      <c r="C1420" s="50" t="s">
        <v>1489</v>
      </c>
      <c r="D1420" s="25">
        <v>52036</v>
      </c>
      <c r="E1420" s="43"/>
      <c r="F1420" s="25" t="s">
        <v>878</v>
      </c>
      <c r="G1420" s="25" t="s">
        <v>982</v>
      </c>
      <c r="H1420" s="46">
        <v>2391.0100000000002</v>
      </c>
      <c r="I1420" s="62" t="s">
        <v>1576</v>
      </c>
      <c r="J1420" s="26">
        <v>4344.68</v>
      </c>
      <c r="K1420" s="61">
        <f t="shared" si="21"/>
        <v>37644</v>
      </c>
    </row>
    <row r="1421" spans="2:11">
      <c r="B1421" s="42">
        <v>37554</v>
      </c>
      <c r="C1421" s="50" t="s">
        <v>1489</v>
      </c>
      <c r="D1421" s="25">
        <v>52063</v>
      </c>
      <c r="E1421" s="43"/>
      <c r="F1421" s="25" t="s">
        <v>878</v>
      </c>
      <c r="G1421" s="25" t="s">
        <v>982</v>
      </c>
      <c r="H1421" s="46">
        <v>2371.0100000000002</v>
      </c>
      <c r="I1421" s="62" t="s">
        <v>1576</v>
      </c>
      <c r="J1421" s="26">
        <v>3517.42</v>
      </c>
      <c r="K1421" s="61">
        <f t="shared" si="21"/>
        <v>37644</v>
      </c>
    </row>
    <row r="1422" spans="2:11">
      <c r="B1422" s="42">
        <v>37552</v>
      </c>
      <c r="C1422" s="50" t="s">
        <v>1489</v>
      </c>
      <c r="D1422" s="25">
        <v>51876</v>
      </c>
      <c r="E1422" s="43"/>
      <c r="F1422" s="25" t="s">
        <v>878</v>
      </c>
      <c r="G1422" s="25" t="s">
        <v>982</v>
      </c>
      <c r="H1422" s="46">
        <v>2371.0100000000002</v>
      </c>
      <c r="I1422" s="62" t="s">
        <v>1576</v>
      </c>
      <c r="J1422" s="26">
        <v>8254.06</v>
      </c>
      <c r="K1422" s="61">
        <f t="shared" si="21"/>
        <v>37642</v>
      </c>
    </row>
    <row r="1423" spans="2:11">
      <c r="B1423" s="42">
        <v>37552</v>
      </c>
      <c r="C1423" s="50" t="s">
        <v>1489</v>
      </c>
      <c r="D1423" s="25">
        <v>51887</v>
      </c>
      <c r="E1423" s="43"/>
      <c r="F1423" s="25" t="s">
        <v>878</v>
      </c>
      <c r="G1423" s="25" t="s">
        <v>982</v>
      </c>
      <c r="H1423" s="46">
        <v>2371.0100000000002</v>
      </c>
      <c r="I1423" s="62" t="s">
        <v>1576</v>
      </c>
      <c r="J1423" s="26">
        <v>9285.56</v>
      </c>
      <c r="K1423" s="61">
        <f t="shared" ref="K1423:K1470" si="22">+B1423+90</f>
        <v>37642</v>
      </c>
    </row>
    <row r="1424" spans="2:11">
      <c r="B1424" s="42">
        <v>37552</v>
      </c>
      <c r="C1424" s="50" t="s">
        <v>1489</v>
      </c>
      <c r="D1424" s="25">
        <v>51899</v>
      </c>
      <c r="E1424" s="43"/>
      <c r="F1424" s="25" t="s">
        <v>878</v>
      </c>
      <c r="G1424" s="25" t="s">
        <v>982</v>
      </c>
      <c r="H1424" s="46">
        <v>2371.0100000000002</v>
      </c>
      <c r="I1424" s="62" t="s">
        <v>1576</v>
      </c>
      <c r="J1424" s="26">
        <v>7220.5</v>
      </c>
      <c r="K1424" s="61">
        <f t="shared" si="22"/>
        <v>37642</v>
      </c>
    </row>
    <row r="1425" spans="2:11">
      <c r="B1425" s="42">
        <v>37546</v>
      </c>
      <c r="C1425" s="50" t="s">
        <v>1489</v>
      </c>
      <c r="D1425" s="25">
        <v>51692</v>
      </c>
      <c r="E1425" s="43"/>
      <c r="F1425" s="25" t="s">
        <v>878</v>
      </c>
      <c r="G1425" s="25" t="s">
        <v>982</v>
      </c>
      <c r="H1425" s="46">
        <v>2371.0100000000002</v>
      </c>
      <c r="I1425" s="62" t="s">
        <v>1576</v>
      </c>
      <c r="J1425" s="26">
        <v>6620.18</v>
      </c>
      <c r="K1425" s="61">
        <f t="shared" si="22"/>
        <v>37636</v>
      </c>
    </row>
    <row r="1426" spans="2:11">
      <c r="B1426" s="42">
        <v>37545</v>
      </c>
      <c r="C1426" s="50" t="s">
        <v>1489</v>
      </c>
      <c r="D1426" s="25">
        <v>51629</v>
      </c>
      <c r="E1426" s="43"/>
      <c r="F1426" s="25" t="s">
        <v>878</v>
      </c>
      <c r="G1426" s="25" t="s">
        <v>982</v>
      </c>
      <c r="H1426" s="46">
        <v>2371.0100000000002</v>
      </c>
      <c r="I1426" s="62" t="s">
        <v>1576</v>
      </c>
      <c r="J1426" s="26">
        <v>5071.55</v>
      </c>
      <c r="K1426" s="61">
        <f t="shared" si="22"/>
        <v>37635</v>
      </c>
    </row>
    <row r="1427" spans="2:11">
      <c r="B1427" s="42">
        <v>37545</v>
      </c>
      <c r="C1427" s="50" t="s">
        <v>1329</v>
      </c>
      <c r="D1427" s="25">
        <v>2252</v>
      </c>
      <c r="E1427" s="43"/>
      <c r="F1427" s="25" t="s">
        <v>1197</v>
      </c>
      <c r="G1427" s="25" t="s">
        <v>1198</v>
      </c>
      <c r="H1427" s="46">
        <v>2371.0100000000002</v>
      </c>
      <c r="I1427" s="62" t="s">
        <v>1576</v>
      </c>
      <c r="J1427" s="26">
        <v>2100</v>
      </c>
      <c r="K1427" s="61">
        <f t="shared" si="22"/>
        <v>37635</v>
      </c>
    </row>
    <row r="1428" spans="2:11">
      <c r="B1428" s="42">
        <v>37543</v>
      </c>
      <c r="C1428" s="50" t="s">
        <v>1489</v>
      </c>
      <c r="D1428" s="25">
        <v>51501</v>
      </c>
      <c r="E1428" s="43"/>
      <c r="F1428" s="25" t="s">
        <v>878</v>
      </c>
      <c r="G1428" s="25" t="s">
        <v>982</v>
      </c>
      <c r="H1428" s="46">
        <v>2614.0100000000002</v>
      </c>
      <c r="I1428" s="62" t="s">
        <v>1576</v>
      </c>
      <c r="J1428" s="26">
        <v>16272.76</v>
      </c>
      <c r="K1428" s="61">
        <f t="shared" si="22"/>
        <v>37633</v>
      </c>
    </row>
    <row r="1429" spans="2:11">
      <c r="B1429" s="42">
        <v>37540</v>
      </c>
      <c r="C1429" s="50" t="s">
        <v>1329</v>
      </c>
      <c r="D1429" s="25">
        <v>2239</v>
      </c>
      <c r="E1429" s="43"/>
      <c r="F1429" s="25" t="s">
        <v>1197</v>
      </c>
      <c r="G1429" s="25" t="s">
        <v>1198</v>
      </c>
      <c r="H1429" s="46">
        <v>2371.0100000000002</v>
      </c>
      <c r="I1429" s="62" t="s">
        <v>1576</v>
      </c>
      <c r="J1429" s="26">
        <v>15092</v>
      </c>
      <c r="K1429" s="61">
        <f t="shared" si="22"/>
        <v>37630</v>
      </c>
    </row>
    <row r="1430" spans="2:11">
      <c r="B1430" s="42">
        <v>37539</v>
      </c>
      <c r="C1430" s="50" t="s">
        <v>1489</v>
      </c>
      <c r="D1430" s="25">
        <v>51267</v>
      </c>
      <c r="E1430" s="43"/>
      <c r="F1430" s="25" t="s">
        <v>878</v>
      </c>
      <c r="G1430" s="25" t="s">
        <v>982</v>
      </c>
      <c r="H1430" s="46">
        <v>2614.0100000000002</v>
      </c>
      <c r="I1430" s="62" t="s">
        <v>1576</v>
      </c>
      <c r="J1430" s="26">
        <v>16741.099999999999</v>
      </c>
      <c r="K1430" s="61">
        <f t="shared" si="22"/>
        <v>37629</v>
      </c>
    </row>
    <row r="1431" spans="2:11">
      <c r="B1431" s="42">
        <v>37539</v>
      </c>
      <c r="C1431" s="50" t="s">
        <v>1489</v>
      </c>
      <c r="D1431" s="25">
        <v>51282</v>
      </c>
      <c r="E1431" s="43"/>
      <c r="F1431" s="25" t="s">
        <v>878</v>
      </c>
      <c r="G1431" s="25" t="s">
        <v>982</v>
      </c>
      <c r="H1431" s="46">
        <v>2371.0100000000002</v>
      </c>
      <c r="I1431" s="62" t="s">
        <v>1576</v>
      </c>
      <c r="J1431" s="26">
        <v>6067.14</v>
      </c>
      <c r="K1431" s="61">
        <f t="shared" si="22"/>
        <v>37629</v>
      </c>
    </row>
    <row r="1432" spans="2:11">
      <c r="B1432" s="42">
        <v>37539</v>
      </c>
      <c r="C1432" s="50" t="s">
        <v>1489</v>
      </c>
      <c r="D1432" s="25">
        <v>51286</v>
      </c>
      <c r="E1432" s="43"/>
      <c r="F1432" s="25" t="s">
        <v>878</v>
      </c>
      <c r="G1432" s="25" t="s">
        <v>982</v>
      </c>
      <c r="H1432" s="46">
        <v>2371.0100000000002</v>
      </c>
      <c r="I1432" s="62" t="s">
        <v>1576</v>
      </c>
      <c r="J1432" s="26">
        <v>7247.08</v>
      </c>
      <c r="K1432" s="61">
        <f t="shared" si="22"/>
        <v>37629</v>
      </c>
    </row>
    <row r="1433" spans="2:11">
      <c r="B1433" s="42">
        <v>37538</v>
      </c>
      <c r="C1433" s="50" t="s">
        <v>1489</v>
      </c>
      <c r="D1433" s="25">
        <v>51214</v>
      </c>
      <c r="E1433" s="43"/>
      <c r="F1433" s="25" t="s">
        <v>878</v>
      </c>
      <c r="G1433" s="25" t="s">
        <v>982</v>
      </c>
      <c r="H1433" s="46">
        <v>2371.0100000000002</v>
      </c>
      <c r="I1433" s="62" t="s">
        <v>1576</v>
      </c>
      <c r="J1433" s="26">
        <v>13614.75</v>
      </c>
      <c r="K1433" s="61">
        <f t="shared" si="22"/>
        <v>37628</v>
      </c>
    </row>
    <row r="1434" spans="2:11">
      <c r="B1434" s="42">
        <v>37538</v>
      </c>
      <c r="C1434" s="50" t="s">
        <v>1489</v>
      </c>
      <c r="D1434" s="25">
        <v>51220</v>
      </c>
      <c r="E1434" s="43"/>
      <c r="F1434" s="25" t="s">
        <v>878</v>
      </c>
      <c r="G1434" s="25" t="s">
        <v>982</v>
      </c>
      <c r="H1434" s="46">
        <v>2371.0100000000002</v>
      </c>
      <c r="I1434" s="62" t="s">
        <v>1576</v>
      </c>
      <c r="J1434" s="26">
        <v>8572.25</v>
      </c>
      <c r="K1434" s="61">
        <f t="shared" si="22"/>
        <v>37628</v>
      </c>
    </row>
    <row r="1435" spans="2:11">
      <c r="B1435" s="42">
        <v>37534</v>
      </c>
      <c r="C1435" s="50" t="s">
        <v>1489</v>
      </c>
      <c r="D1435" s="25">
        <v>51032</v>
      </c>
      <c r="E1435" s="43"/>
      <c r="F1435" s="25" t="s">
        <v>878</v>
      </c>
      <c r="G1435" s="25" t="s">
        <v>982</v>
      </c>
      <c r="H1435" s="46">
        <v>2371.0100000000002</v>
      </c>
      <c r="I1435" s="62" t="s">
        <v>1576</v>
      </c>
      <c r="J1435" s="26">
        <v>7662.58</v>
      </c>
      <c r="K1435" s="61">
        <f t="shared" si="22"/>
        <v>37624</v>
      </c>
    </row>
    <row r="1436" spans="2:11">
      <c r="B1436" s="42">
        <v>37533</v>
      </c>
      <c r="C1436" s="50" t="s">
        <v>1489</v>
      </c>
      <c r="D1436" s="25">
        <v>50998</v>
      </c>
      <c r="E1436" s="43"/>
      <c r="F1436" s="25" t="s">
        <v>878</v>
      </c>
      <c r="G1436" s="25" t="s">
        <v>982</v>
      </c>
      <c r="H1436" s="46">
        <v>2371.0100000000002</v>
      </c>
      <c r="I1436" s="62" t="s">
        <v>1576</v>
      </c>
      <c r="J1436" s="26">
        <v>6538.22</v>
      </c>
      <c r="K1436" s="61">
        <f t="shared" si="22"/>
        <v>37623</v>
      </c>
    </row>
    <row r="1437" spans="2:11">
      <c r="B1437" s="42">
        <v>37531</v>
      </c>
      <c r="C1437" s="50">
        <v>101001542</v>
      </c>
      <c r="D1437" s="25">
        <v>483366</v>
      </c>
      <c r="E1437" s="43"/>
      <c r="F1437" s="25" t="s">
        <v>1190</v>
      </c>
      <c r="G1437" s="25" t="s">
        <v>1191</v>
      </c>
      <c r="H1437" s="46">
        <v>2371.0100000000002</v>
      </c>
      <c r="I1437" s="62" t="s">
        <v>1576</v>
      </c>
      <c r="J1437" s="26">
        <v>386279.59</v>
      </c>
      <c r="K1437" s="61">
        <f t="shared" si="22"/>
        <v>37621</v>
      </c>
    </row>
    <row r="1438" spans="2:11">
      <c r="B1438" s="42">
        <v>37531</v>
      </c>
      <c r="C1438" s="50" t="s">
        <v>1489</v>
      </c>
      <c r="D1438" s="25">
        <v>50840</v>
      </c>
      <c r="E1438" s="43"/>
      <c r="F1438" s="25" t="s">
        <v>878</v>
      </c>
      <c r="G1438" s="25" t="s">
        <v>982</v>
      </c>
      <c r="H1438" s="46">
        <v>2262.0100000000002</v>
      </c>
      <c r="I1438" s="62" t="s">
        <v>1576</v>
      </c>
      <c r="J1438" s="26">
        <v>4028.01</v>
      </c>
      <c r="K1438" s="61">
        <f t="shared" si="22"/>
        <v>37621</v>
      </c>
    </row>
    <row r="1439" spans="2:11">
      <c r="B1439" s="42">
        <v>37531</v>
      </c>
      <c r="C1439" s="50" t="s">
        <v>1489</v>
      </c>
      <c r="D1439" s="25">
        <v>50856</v>
      </c>
      <c r="E1439" s="43"/>
      <c r="F1439" s="25" t="s">
        <v>878</v>
      </c>
      <c r="G1439" s="25" t="s">
        <v>982</v>
      </c>
      <c r="H1439" s="46">
        <v>2371.0100000000002</v>
      </c>
      <c r="I1439" s="62" t="s">
        <v>1576</v>
      </c>
      <c r="J1439" s="26">
        <v>3224.83</v>
      </c>
      <c r="K1439" s="61">
        <f t="shared" si="22"/>
        <v>37621</v>
      </c>
    </row>
    <row r="1440" spans="2:11">
      <c r="B1440" s="42">
        <v>37529</v>
      </c>
      <c r="C1440" s="50" t="s">
        <v>1489</v>
      </c>
      <c r="D1440" s="25">
        <v>50684</v>
      </c>
      <c r="E1440" s="43"/>
      <c r="F1440" s="25" t="s">
        <v>878</v>
      </c>
      <c r="G1440" s="25" t="s">
        <v>982</v>
      </c>
      <c r="H1440" s="46">
        <v>2371.0100000000002</v>
      </c>
      <c r="I1440" s="62" t="s">
        <v>1576</v>
      </c>
      <c r="J1440" s="26">
        <v>17352.060000000001</v>
      </c>
      <c r="K1440" s="61">
        <f t="shared" si="22"/>
        <v>37619</v>
      </c>
    </row>
    <row r="1441" spans="2:11">
      <c r="B1441" s="42">
        <v>37529</v>
      </c>
      <c r="C1441" s="50" t="s">
        <v>1489</v>
      </c>
      <c r="D1441" s="25">
        <v>50713</v>
      </c>
      <c r="E1441" s="43"/>
      <c r="F1441" s="25" t="s">
        <v>878</v>
      </c>
      <c r="G1441" s="25" t="s">
        <v>982</v>
      </c>
      <c r="H1441" s="46">
        <v>2371.0100000000002</v>
      </c>
      <c r="I1441" s="62" t="s">
        <v>1576</v>
      </c>
      <c r="J1441" s="26">
        <v>7951.35</v>
      </c>
      <c r="K1441" s="61">
        <f t="shared" si="22"/>
        <v>37619</v>
      </c>
    </row>
    <row r="1442" spans="2:11">
      <c r="B1442" s="42">
        <v>37529</v>
      </c>
      <c r="C1442" s="50" t="s">
        <v>1489</v>
      </c>
      <c r="D1442" s="25" t="s">
        <v>1193</v>
      </c>
      <c r="E1442" s="43"/>
      <c r="F1442" s="25" t="s">
        <v>878</v>
      </c>
      <c r="G1442" s="25" t="s">
        <v>982</v>
      </c>
      <c r="H1442" s="46">
        <v>2371.0100000000002</v>
      </c>
      <c r="I1442" s="62" t="s">
        <v>1576</v>
      </c>
      <c r="J1442" s="26">
        <v>463.68</v>
      </c>
      <c r="K1442" s="61">
        <f t="shared" si="22"/>
        <v>37619</v>
      </c>
    </row>
    <row r="1443" spans="2:11">
      <c r="B1443" s="42">
        <v>37522</v>
      </c>
      <c r="C1443" s="50" t="s">
        <v>1489</v>
      </c>
      <c r="D1443" s="25">
        <v>50372</v>
      </c>
      <c r="E1443" s="43"/>
      <c r="F1443" s="25" t="s">
        <v>878</v>
      </c>
      <c r="G1443" s="25" t="s">
        <v>982</v>
      </c>
      <c r="H1443" s="46">
        <v>2371.0100000000002</v>
      </c>
      <c r="I1443" s="62" t="s">
        <v>1576</v>
      </c>
      <c r="J1443" s="26">
        <v>8476.49</v>
      </c>
      <c r="K1443" s="61">
        <f t="shared" si="22"/>
        <v>37612</v>
      </c>
    </row>
    <row r="1444" spans="2:11">
      <c r="B1444" s="42">
        <v>37522</v>
      </c>
      <c r="C1444" s="50" t="s">
        <v>1489</v>
      </c>
      <c r="D1444" s="25">
        <v>50392</v>
      </c>
      <c r="E1444" s="43"/>
      <c r="F1444" s="25" t="s">
        <v>878</v>
      </c>
      <c r="G1444" s="25" t="s">
        <v>982</v>
      </c>
      <c r="H1444" s="46">
        <v>2371.0100000000002</v>
      </c>
      <c r="I1444" s="62" t="s">
        <v>1576</v>
      </c>
      <c r="J1444" s="26">
        <v>10476.48</v>
      </c>
      <c r="K1444" s="61">
        <f t="shared" si="22"/>
        <v>37612</v>
      </c>
    </row>
    <row r="1445" spans="2:11">
      <c r="B1445" s="42">
        <v>37519</v>
      </c>
      <c r="C1445" s="50" t="s">
        <v>1489</v>
      </c>
      <c r="D1445" s="25">
        <v>50276</v>
      </c>
      <c r="E1445" s="43"/>
      <c r="F1445" s="25" t="s">
        <v>878</v>
      </c>
      <c r="G1445" s="25" t="s">
        <v>982</v>
      </c>
      <c r="H1445" s="46">
        <v>2371.0100000000002</v>
      </c>
      <c r="I1445" s="62" t="s">
        <v>1576</v>
      </c>
      <c r="J1445" s="26">
        <v>7984</v>
      </c>
      <c r="K1445" s="61">
        <f t="shared" si="22"/>
        <v>37609</v>
      </c>
    </row>
    <row r="1446" spans="2:11">
      <c r="B1446" s="42">
        <v>37518</v>
      </c>
      <c r="C1446" s="50">
        <v>123011182</v>
      </c>
      <c r="D1446" s="25">
        <v>71</v>
      </c>
      <c r="E1446" s="43"/>
      <c r="F1446" s="25" t="s">
        <v>1200</v>
      </c>
      <c r="G1446" s="25" t="s">
        <v>1204</v>
      </c>
      <c r="H1446" s="46">
        <v>2371.0100000000002</v>
      </c>
      <c r="I1446" s="62" t="s">
        <v>1576</v>
      </c>
      <c r="J1446" s="26">
        <v>3640</v>
      </c>
      <c r="K1446" s="61">
        <f t="shared" si="22"/>
        <v>37608</v>
      </c>
    </row>
    <row r="1447" spans="2:11">
      <c r="B1447" s="42">
        <v>37518</v>
      </c>
      <c r="C1447" s="50">
        <v>123011182</v>
      </c>
      <c r="D1447" s="25">
        <v>72</v>
      </c>
      <c r="E1447" s="43"/>
      <c r="F1447" s="25" t="s">
        <v>1200</v>
      </c>
      <c r="G1447" s="25" t="s">
        <v>1205</v>
      </c>
      <c r="H1447" s="46">
        <v>2372.06</v>
      </c>
      <c r="I1447" s="62" t="s">
        <v>1576</v>
      </c>
      <c r="J1447" s="26">
        <v>4228</v>
      </c>
      <c r="K1447" s="61">
        <f t="shared" si="22"/>
        <v>37608</v>
      </c>
    </row>
    <row r="1448" spans="2:11">
      <c r="B1448" s="42">
        <v>37518</v>
      </c>
      <c r="C1448" s="50">
        <v>123011182</v>
      </c>
      <c r="D1448" s="25">
        <v>73</v>
      </c>
      <c r="E1448" s="43"/>
      <c r="F1448" s="25" t="s">
        <v>1200</v>
      </c>
      <c r="G1448" s="25" t="s">
        <v>1204</v>
      </c>
      <c r="H1448" s="46">
        <v>2364.0700000000002</v>
      </c>
      <c r="I1448" s="62" t="s">
        <v>1576</v>
      </c>
      <c r="J1448" s="26">
        <v>3640</v>
      </c>
      <c r="K1448" s="61">
        <f t="shared" si="22"/>
        <v>37608</v>
      </c>
    </row>
    <row r="1449" spans="2:11">
      <c r="B1449" s="42">
        <v>37518</v>
      </c>
      <c r="C1449" s="50" t="s">
        <v>1489</v>
      </c>
      <c r="D1449" s="25">
        <v>50223</v>
      </c>
      <c r="E1449" s="43"/>
      <c r="F1449" s="25" t="s">
        <v>878</v>
      </c>
      <c r="G1449" s="25" t="s">
        <v>982</v>
      </c>
      <c r="H1449" s="46">
        <v>2372.06</v>
      </c>
      <c r="I1449" s="62" t="s">
        <v>1576</v>
      </c>
      <c r="J1449" s="26">
        <v>3015.96</v>
      </c>
      <c r="K1449" s="61">
        <f t="shared" si="22"/>
        <v>37608</v>
      </c>
    </row>
    <row r="1450" spans="2:11">
      <c r="B1450" s="42">
        <v>37517</v>
      </c>
      <c r="C1450" s="50" t="s">
        <v>1489</v>
      </c>
      <c r="D1450" s="25">
        <v>50133</v>
      </c>
      <c r="E1450" s="43"/>
      <c r="F1450" s="25" t="s">
        <v>878</v>
      </c>
      <c r="G1450" s="25" t="s">
        <v>982</v>
      </c>
      <c r="H1450" s="46">
        <v>2371.0100000000002</v>
      </c>
      <c r="I1450" s="62" t="s">
        <v>1576</v>
      </c>
      <c r="J1450" s="26">
        <v>7987.99</v>
      </c>
      <c r="K1450" s="61">
        <f t="shared" si="22"/>
        <v>37607</v>
      </c>
    </row>
    <row r="1451" spans="2:11">
      <c r="B1451" s="42">
        <v>37517</v>
      </c>
      <c r="C1451" s="50" t="s">
        <v>1489</v>
      </c>
      <c r="D1451" s="25">
        <v>50141</v>
      </c>
      <c r="E1451" s="43"/>
      <c r="F1451" s="25" t="s">
        <v>878</v>
      </c>
      <c r="G1451" s="25" t="s">
        <v>982</v>
      </c>
      <c r="H1451" s="46">
        <v>2371.0100000000002</v>
      </c>
      <c r="I1451" s="62" t="s">
        <v>1576</v>
      </c>
      <c r="J1451" s="26">
        <v>4794.3900000000003</v>
      </c>
      <c r="K1451" s="61">
        <f t="shared" si="22"/>
        <v>37607</v>
      </c>
    </row>
    <row r="1452" spans="2:11">
      <c r="B1452" s="42">
        <v>37517</v>
      </c>
      <c r="C1452" s="50" t="s">
        <v>1489</v>
      </c>
      <c r="D1452" s="25">
        <v>50145</v>
      </c>
      <c r="E1452" s="43"/>
      <c r="F1452" s="25" t="s">
        <v>878</v>
      </c>
      <c r="G1452" s="25" t="s">
        <v>982</v>
      </c>
      <c r="H1452" s="46">
        <v>2371.0100000000002</v>
      </c>
      <c r="I1452" s="62" t="s">
        <v>1576</v>
      </c>
      <c r="J1452" s="26">
        <v>5492.99</v>
      </c>
      <c r="K1452" s="61">
        <f t="shared" si="22"/>
        <v>37607</v>
      </c>
    </row>
    <row r="1453" spans="2:11">
      <c r="B1453" s="42">
        <v>37509</v>
      </c>
      <c r="C1453" s="50" t="s">
        <v>1489</v>
      </c>
      <c r="D1453" s="25">
        <v>49697</v>
      </c>
      <c r="E1453" s="43"/>
      <c r="F1453" s="25" t="s">
        <v>878</v>
      </c>
      <c r="G1453" s="25" t="s">
        <v>982</v>
      </c>
      <c r="H1453" s="46">
        <v>2371.0100000000002</v>
      </c>
      <c r="I1453" s="62" t="s">
        <v>1576</v>
      </c>
      <c r="J1453" s="26">
        <v>15383.37</v>
      </c>
      <c r="K1453" s="61">
        <f t="shared" si="22"/>
        <v>37599</v>
      </c>
    </row>
    <row r="1454" spans="2:11">
      <c r="B1454" s="42">
        <v>37509</v>
      </c>
      <c r="C1454" s="50" t="s">
        <v>1489</v>
      </c>
      <c r="D1454" s="25">
        <v>49703</v>
      </c>
      <c r="E1454" s="43"/>
      <c r="F1454" s="25" t="s">
        <v>878</v>
      </c>
      <c r="G1454" s="25" t="s">
        <v>982</v>
      </c>
      <c r="H1454" s="46">
        <v>2371.0100000000002</v>
      </c>
      <c r="I1454" s="62" t="s">
        <v>1576</v>
      </c>
      <c r="J1454" s="26">
        <v>14419.03</v>
      </c>
      <c r="K1454" s="61">
        <f t="shared" si="22"/>
        <v>37599</v>
      </c>
    </row>
    <row r="1455" spans="2:11">
      <c r="B1455" s="42">
        <v>37509</v>
      </c>
      <c r="C1455" s="50" t="s">
        <v>1489</v>
      </c>
      <c r="D1455" s="25">
        <v>50111</v>
      </c>
      <c r="E1455" s="43"/>
      <c r="F1455" s="25" t="s">
        <v>878</v>
      </c>
      <c r="G1455" s="25" t="s">
        <v>982</v>
      </c>
      <c r="H1455" s="46">
        <v>2371.0100000000002</v>
      </c>
      <c r="I1455" s="62" t="s">
        <v>1576</v>
      </c>
      <c r="J1455" s="26">
        <v>6688.6</v>
      </c>
      <c r="K1455" s="61">
        <f t="shared" si="22"/>
        <v>37599</v>
      </c>
    </row>
    <row r="1456" spans="2:11">
      <c r="B1456" s="42">
        <v>37509</v>
      </c>
      <c r="C1456" s="50" t="s">
        <v>1329</v>
      </c>
      <c r="D1456" s="25">
        <v>2186</v>
      </c>
      <c r="E1456" s="43"/>
      <c r="F1456" s="25" t="s">
        <v>1197</v>
      </c>
      <c r="G1456" s="25" t="s">
        <v>1198</v>
      </c>
      <c r="H1456" s="46">
        <v>2371.0100000000002</v>
      </c>
      <c r="I1456" s="62" t="s">
        <v>1576</v>
      </c>
      <c r="J1456" s="26">
        <v>9968</v>
      </c>
      <c r="K1456" s="61">
        <f t="shared" si="22"/>
        <v>37599</v>
      </c>
    </row>
    <row r="1457" spans="2:11">
      <c r="B1457" s="42">
        <v>37508</v>
      </c>
      <c r="C1457" s="50" t="s">
        <v>1489</v>
      </c>
      <c r="D1457" s="25">
        <v>49623</v>
      </c>
      <c r="E1457" s="43"/>
      <c r="F1457" s="25" t="s">
        <v>878</v>
      </c>
      <c r="G1457" s="25" t="s">
        <v>982</v>
      </c>
      <c r="H1457" s="46">
        <v>2614.0100000000002</v>
      </c>
      <c r="I1457" s="62" t="s">
        <v>1576</v>
      </c>
      <c r="J1457" s="26">
        <v>4322.25</v>
      </c>
      <c r="K1457" s="61">
        <f t="shared" si="22"/>
        <v>37598</v>
      </c>
    </row>
    <row r="1458" spans="2:11">
      <c r="B1458" s="42">
        <v>37505</v>
      </c>
      <c r="C1458" s="50" t="s">
        <v>1489</v>
      </c>
      <c r="D1458" s="25">
        <v>49495</v>
      </c>
      <c r="E1458" s="43"/>
      <c r="F1458" s="25" t="s">
        <v>878</v>
      </c>
      <c r="G1458" s="25" t="s">
        <v>982</v>
      </c>
      <c r="H1458" s="46">
        <v>2371.0100000000002</v>
      </c>
      <c r="I1458" s="62" t="s">
        <v>1576</v>
      </c>
      <c r="J1458" s="26">
        <v>2958.54</v>
      </c>
      <c r="K1458" s="61">
        <f t="shared" si="22"/>
        <v>37595</v>
      </c>
    </row>
    <row r="1459" spans="2:11">
      <c r="B1459" s="42">
        <v>37505</v>
      </c>
      <c r="C1459" s="50" t="s">
        <v>1489</v>
      </c>
      <c r="D1459" s="25">
        <v>49519</v>
      </c>
      <c r="E1459" s="43"/>
      <c r="F1459" s="25" t="s">
        <v>878</v>
      </c>
      <c r="G1459" s="25" t="s">
        <v>982</v>
      </c>
      <c r="H1459" s="46">
        <v>2371.0100000000002</v>
      </c>
      <c r="I1459" s="62" t="s">
        <v>1576</v>
      </c>
      <c r="J1459" s="26">
        <v>5486.32</v>
      </c>
      <c r="K1459" s="61">
        <f t="shared" si="22"/>
        <v>37595</v>
      </c>
    </row>
    <row r="1460" spans="2:11">
      <c r="B1460" s="42">
        <v>37505</v>
      </c>
      <c r="C1460" s="50" t="s">
        <v>1489</v>
      </c>
      <c r="D1460" s="25">
        <v>49524</v>
      </c>
      <c r="E1460" s="43"/>
      <c r="F1460" s="25" t="s">
        <v>878</v>
      </c>
      <c r="G1460" s="25" t="s">
        <v>982</v>
      </c>
      <c r="H1460" s="46">
        <v>2371.0100000000002</v>
      </c>
      <c r="I1460" s="62" t="s">
        <v>1576</v>
      </c>
      <c r="J1460" s="26">
        <v>6367.42</v>
      </c>
      <c r="K1460" s="61">
        <f t="shared" si="22"/>
        <v>37595</v>
      </c>
    </row>
    <row r="1461" spans="2:11">
      <c r="B1461" s="42">
        <v>37503</v>
      </c>
      <c r="C1461" s="50" t="s">
        <v>1489</v>
      </c>
      <c r="D1461" s="25">
        <v>49396</v>
      </c>
      <c r="E1461" s="43"/>
      <c r="F1461" s="25" t="s">
        <v>878</v>
      </c>
      <c r="G1461" s="25" t="s">
        <v>982</v>
      </c>
      <c r="H1461" s="46">
        <v>2371.0100000000002</v>
      </c>
      <c r="I1461" s="62" t="s">
        <v>1576</v>
      </c>
      <c r="J1461" s="26">
        <v>2938.96</v>
      </c>
      <c r="K1461" s="61">
        <f t="shared" si="22"/>
        <v>37593</v>
      </c>
    </row>
    <row r="1462" spans="2:11">
      <c r="B1462" s="42">
        <v>37503</v>
      </c>
      <c r="C1462" s="50" t="s">
        <v>1329</v>
      </c>
      <c r="D1462" s="25">
        <v>2181</v>
      </c>
      <c r="E1462" s="43"/>
      <c r="F1462" s="25" t="s">
        <v>1197</v>
      </c>
      <c r="G1462" s="25" t="s">
        <v>1198</v>
      </c>
      <c r="H1462" s="46">
        <v>2371.0100000000002</v>
      </c>
      <c r="I1462" s="62" t="s">
        <v>1576</v>
      </c>
      <c r="J1462" s="26">
        <v>2408</v>
      </c>
      <c r="K1462" s="61">
        <f t="shared" si="22"/>
        <v>37593</v>
      </c>
    </row>
    <row r="1463" spans="2:11">
      <c r="B1463" s="42">
        <v>37499</v>
      </c>
      <c r="C1463" s="50">
        <v>101001542</v>
      </c>
      <c r="D1463" s="25">
        <v>478609</v>
      </c>
      <c r="E1463" s="43"/>
      <c r="F1463" s="25" t="s">
        <v>1190</v>
      </c>
      <c r="G1463" s="25" t="s">
        <v>1191</v>
      </c>
      <c r="H1463" s="46">
        <v>2614.0100000000002</v>
      </c>
      <c r="I1463" s="62" t="s">
        <v>1576</v>
      </c>
      <c r="J1463" s="26">
        <v>380820.87</v>
      </c>
      <c r="K1463" s="61">
        <f t="shared" si="22"/>
        <v>37589</v>
      </c>
    </row>
    <row r="1464" spans="2:11">
      <c r="B1464" s="42">
        <v>37483</v>
      </c>
      <c r="C1464" s="50" t="s">
        <v>1489</v>
      </c>
      <c r="D1464" s="25">
        <v>703704</v>
      </c>
      <c r="E1464" s="43"/>
      <c r="F1464" s="25" t="s">
        <v>878</v>
      </c>
      <c r="G1464" s="25" t="s">
        <v>982</v>
      </c>
      <c r="H1464" s="46">
        <v>2262.0100000000002</v>
      </c>
      <c r="I1464" s="62" t="s">
        <v>1576</v>
      </c>
      <c r="J1464" s="26">
        <v>2330.7199999999998</v>
      </c>
      <c r="K1464" s="61">
        <f t="shared" si="22"/>
        <v>37573</v>
      </c>
    </row>
    <row r="1465" spans="2:11">
      <c r="B1465" s="42">
        <v>37305</v>
      </c>
      <c r="C1465" s="50" t="s">
        <v>1489</v>
      </c>
      <c r="D1465" s="25">
        <v>54887</v>
      </c>
      <c r="E1465" s="43"/>
      <c r="F1465" s="25" t="s">
        <v>878</v>
      </c>
      <c r="G1465" s="25" t="s">
        <v>982</v>
      </c>
      <c r="H1465" s="46">
        <v>2371.0100000000002</v>
      </c>
      <c r="I1465" s="62" t="s">
        <v>1576</v>
      </c>
      <c r="J1465" s="26">
        <v>6714</v>
      </c>
      <c r="K1465" s="61">
        <f t="shared" si="22"/>
        <v>37395</v>
      </c>
    </row>
    <row r="1466" spans="2:11">
      <c r="B1466" s="42">
        <v>37300</v>
      </c>
      <c r="C1466" s="50" t="s">
        <v>1489</v>
      </c>
      <c r="D1466" s="25">
        <v>54644</v>
      </c>
      <c r="E1466" s="43"/>
      <c r="F1466" s="25" t="s">
        <v>878</v>
      </c>
      <c r="G1466" s="25" t="s">
        <v>982</v>
      </c>
      <c r="H1466" s="46">
        <v>2371.0100000000002</v>
      </c>
      <c r="I1466" s="62" t="s">
        <v>1576</v>
      </c>
      <c r="J1466" s="26">
        <v>4502.25</v>
      </c>
      <c r="K1466" s="61">
        <f t="shared" si="22"/>
        <v>37390</v>
      </c>
    </row>
    <row r="1467" spans="2:11">
      <c r="B1467" s="42">
        <v>37043</v>
      </c>
      <c r="C1467" s="50" t="s">
        <v>1288</v>
      </c>
      <c r="D1467" s="25">
        <v>31016</v>
      </c>
      <c r="E1467" s="43"/>
      <c r="F1467" s="25" t="s">
        <v>1206</v>
      </c>
      <c r="G1467" s="25" t="s">
        <v>54</v>
      </c>
      <c r="H1467" s="46">
        <v>2311.0100000000002</v>
      </c>
      <c r="I1467" s="62" t="s">
        <v>1576</v>
      </c>
      <c r="J1467" s="26">
        <v>99325</v>
      </c>
      <c r="K1467" s="61">
        <f t="shared" si="22"/>
        <v>37133</v>
      </c>
    </row>
    <row r="1468" spans="2:11">
      <c r="B1468" s="42">
        <v>37043</v>
      </c>
      <c r="C1468" s="50" t="s">
        <v>1288</v>
      </c>
      <c r="D1468" s="25">
        <v>31017</v>
      </c>
      <c r="E1468" s="43"/>
      <c r="F1468" s="25" t="s">
        <v>1206</v>
      </c>
      <c r="G1468" s="25" t="s">
        <v>54</v>
      </c>
      <c r="H1468" s="46">
        <v>2311.0100000000002</v>
      </c>
      <c r="I1468" s="62" t="s">
        <v>1576</v>
      </c>
      <c r="J1468" s="26">
        <v>99325</v>
      </c>
      <c r="K1468" s="61">
        <f t="shared" si="22"/>
        <v>37133</v>
      </c>
    </row>
    <row r="1469" spans="2:11">
      <c r="B1469" s="42">
        <v>36983</v>
      </c>
      <c r="C1469" s="50" t="s">
        <v>1288</v>
      </c>
      <c r="D1469" s="25">
        <v>30877</v>
      </c>
      <c r="E1469" s="43"/>
      <c r="F1469" s="25" t="s">
        <v>1206</v>
      </c>
      <c r="G1469" s="25" t="s">
        <v>54</v>
      </c>
      <c r="H1469" s="46">
        <v>2311.0100000000002</v>
      </c>
      <c r="I1469" s="62" t="s">
        <v>1576</v>
      </c>
      <c r="J1469" s="26">
        <v>99325</v>
      </c>
      <c r="K1469" s="61">
        <f t="shared" si="22"/>
        <v>37073</v>
      </c>
    </row>
    <row r="1470" spans="2:11" ht="15.75" thickBot="1">
      <c r="B1470" s="66">
        <v>36951</v>
      </c>
      <c r="C1470" s="80" t="s">
        <v>1486</v>
      </c>
      <c r="D1470" s="67">
        <v>157</v>
      </c>
      <c r="E1470" s="68"/>
      <c r="F1470" s="67" t="s">
        <v>1207</v>
      </c>
      <c r="G1470" s="67" t="s">
        <v>1208</v>
      </c>
      <c r="H1470" s="81">
        <v>2311.0100000000002</v>
      </c>
      <c r="I1470" s="82" t="s">
        <v>1576</v>
      </c>
      <c r="J1470" s="83">
        <v>10274.879999999999</v>
      </c>
      <c r="K1470" s="71">
        <f t="shared" si="22"/>
        <v>37041</v>
      </c>
    </row>
    <row r="1471" spans="2:11" ht="16.5" thickBot="1">
      <c r="B1471" s="72"/>
      <c r="C1471" s="73"/>
      <c r="D1471" s="74"/>
      <c r="E1471" s="74"/>
      <c r="F1471" s="74"/>
      <c r="G1471" s="74"/>
      <c r="H1471" s="74"/>
      <c r="I1471" s="75" t="s">
        <v>3121</v>
      </c>
      <c r="J1471" s="76">
        <f>SUM(J15:J1470)</f>
        <v>972744632.21599913</v>
      </c>
      <c r="K1471" s="77"/>
    </row>
    <row r="1478" spans="2:15" ht="15.75">
      <c r="B1478" s="108" t="s">
        <v>3129</v>
      </c>
      <c r="C1478" s="108"/>
      <c r="D1478" s="108"/>
      <c r="E1478" s="108"/>
      <c r="F1478" s="108"/>
      <c r="G1478" s="108"/>
      <c r="H1478" s="108"/>
      <c r="I1478" s="108"/>
      <c r="J1478" s="108"/>
      <c r="K1478" s="108"/>
      <c r="L1478" s="106"/>
      <c r="M1478" s="106"/>
      <c r="N1478" s="106"/>
      <c r="O1478" s="106"/>
    </row>
    <row r="1479" spans="2:15">
      <c r="B1479" s="109" t="s">
        <v>3130</v>
      </c>
      <c r="C1479" s="109"/>
      <c r="D1479" s="109"/>
      <c r="E1479" s="109"/>
      <c r="F1479" s="109"/>
      <c r="G1479" s="109"/>
      <c r="H1479" s="109"/>
      <c r="I1479" s="109"/>
      <c r="J1479" s="109"/>
      <c r="K1479" s="109"/>
      <c r="L1479" s="107"/>
      <c r="M1479" s="107"/>
      <c r="N1479" s="107"/>
      <c r="O1479" s="107"/>
    </row>
  </sheetData>
  <autoFilter ref="B14:K1470">
    <sortState ref="B15:K1470">
      <sortCondition descending="1" ref="B15:B1470"/>
    </sortState>
  </autoFilter>
  <sortState ref="B23:K1341">
    <sortCondition descending="1" ref="B23:B1341"/>
  </sortState>
  <mergeCells count="6">
    <mergeCell ref="B1478:K1478"/>
    <mergeCell ref="B1479:K1479"/>
    <mergeCell ref="B10:K10"/>
    <mergeCell ref="B11:K11"/>
    <mergeCell ref="B12:K12"/>
    <mergeCell ref="B13:K13"/>
  </mergeCells>
  <printOptions horizontalCentered="1"/>
  <pageMargins left="0.19685039370078741" right="0.19685039370078741" top="0.19685039370078741" bottom="0.19685039370078741" header="0.31496062992125984" footer="0.31496062992125984"/>
  <pageSetup scale="63" fitToHeight="0" orientation="portrait" horizontalDpi="4294967293" r:id="rId1"/>
  <headerFooter>
    <oddFooter>&amp;RP. &amp;P</oddFooter>
  </headerFooter>
  <rowBreaks count="1" manualBreakCount="1">
    <brk id="1388" max="17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4:O379"/>
  <sheetViews>
    <sheetView workbookViewId="0">
      <selection activeCell="E34" sqref="E34"/>
    </sheetView>
  </sheetViews>
  <sheetFormatPr baseColWidth="10" defaultRowHeight="15"/>
  <cols>
    <col min="4" max="4" width="6" customWidth="1"/>
    <col min="5" max="5" width="11.42578125" style="6"/>
    <col min="11" max="11" width="19.5703125" bestFit="1" customWidth="1"/>
    <col min="12" max="13" width="11.42578125" style="6"/>
    <col min="14" max="14" width="13.7109375" style="1" bestFit="1" customWidth="1"/>
  </cols>
  <sheetData>
    <row r="4" spans="1:14">
      <c r="N4" s="5">
        <f>+SUBTOTAL(9,N6:N379)</f>
        <v>3861309.7899999991</v>
      </c>
    </row>
    <row r="5" spans="1:14">
      <c r="A5" t="s">
        <v>2766</v>
      </c>
      <c r="B5" t="s">
        <v>2767</v>
      </c>
      <c r="C5" t="s">
        <v>2768</v>
      </c>
      <c r="D5" t="s">
        <v>2769</v>
      </c>
      <c r="E5" s="6" t="s">
        <v>2770</v>
      </c>
      <c r="F5" t="s">
        <v>2771</v>
      </c>
      <c r="G5" t="s">
        <v>2772</v>
      </c>
      <c r="H5" t="s">
        <v>2773</v>
      </c>
      <c r="I5" t="s">
        <v>2774</v>
      </c>
      <c r="J5" t="s">
        <v>2775</v>
      </c>
      <c r="K5" t="s">
        <v>2776</v>
      </c>
      <c r="L5" s="6" t="s">
        <v>2777</v>
      </c>
      <c r="M5" s="6" t="s">
        <v>2778</v>
      </c>
      <c r="N5" s="1" t="s">
        <v>2779</v>
      </c>
    </row>
    <row r="6" spans="1:14" hidden="1">
      <c r="A6" s="21">
        <v>91</v>
      </c>
      <c r="B6" s="21" t="s">
        <v>1904</v>
      </c>
      <c r="C6" s="21" t="s">
        <v>2780</v>
      </c>
      <c r="D6" s="21">
        <v>100</v>
      </c>
      <c r="E6" s="23">
        <v>46084</v>
      </c>
      <c r="F6" s="21" t="s">
        <v>2781</v>
      </c>
      <c r="G6" s="21" t="s">
        <v>2782</v>
      </c>
      <c r="H6" s="21" t="s">
        <v>2783</v>
      </c>
      <c r="I6" s="21">
        <v>21834.83</v>
      </c>
      <c r="J6" s="21" t="s">
        <v>2784</v>
      </c>
      <c r="K6" s="21" t="s">
        <v>1806</v>
      </c>
      <c r="L6" s="23">
        <v>46077</v>
      </c>
      <c r="M6" s="23">
        <v>45346</v>
      </c>
      <c r="N6" s="24">
        <v>5490.16</v>
      </c>
    </row>
    <row r="7" spans="1:14" hidden="1">
      <c r="A7" s="21">
        <v>91</v>
      </c>
      <c r="B7" s="21" t="s">
        <v>1904</v>
      </c>
      <c r="C7" s="21" t="s">
        <v>2780</v>
      </c>
      <c r="D7" s="21">
        <v>100</v>
      </c>
      <c r="E7" s="23">
        <v>46084</v>
      </c>
      <c r="F7" s="21" t="s">
        <v>2781</v>
      </c>
      <c r="G7" s="21" t="s">
        <v>2782</v>
      </c>
      <c r="H7" s="21" t="s">
        <v>2783</v>
      </c>
      <c r="I7" s="21">
        <v>21834.83</v>
      </c>
      <c r="J7" s="21" t="s">
        <v>2784</v>
      </c>
      <c r="K7" s="21" t="s">
        <v>1826</v>
      </c>
      <c r="L7" s="23">
        <v>46077</v>
      </c>
      <c r="M7" s="23">
        <v>46077</v>
      </c>
      <c r="N7" s="24">
        <v>7708.48</v>
      </c>
    </row>
    <row r="8" spans="1:14" hidden="1">
      <c r="A8" s="21">
        <v>91</v>
      </c>
      <c r="B8" s="21" t="s">
        <v>1904</v>
      </c>
      <c r="C8" s="21" t="s">
        <v>2780</v>
      </c>
      <c r="D8" s="21">
        <v>100</v>
      </c>
      <c r="E8" s="23">
        <v>46084</v>
      </c>
      <c r="F8" s="21" t="s">
        <v>2781</v>
      </c>
      <c r="G8" s="21" t="s">
        <v>2782</v>
      </c>
      <c r="H8" s="21" t="s">
        <v>2783</v>
      </c>
      <c r="I8" s="21">
        <v>21834.83</v>
      </c>
      <c r="J8" s="21" t="s">
        <v>2784</v>
      </c>
      <c r="K8" s="21" t="s">
        <v>1783</v>
      </c>
      <c r="L8" s="23">
        <v>46077</v>
      </c>
      <c r="M8" s="23">
        <v>46077</v>
      </c>
      <c r="N8" s="24">
        <v>3712.66</v>
      </c>
    </row>
    <row r="9" spans="1:14" hidden="1">
      <c r="A9" s="21">
        <v>91</v>
      </c>
      <c r="B9" s="21" t="s">
        <v>1904</v>
      </c>
      <c r="C9" s="21" t="s">
        <v>2780</v>
      </c>
      <c r="D9" s="21">
        <v>100</v>
      </c>
      <c r="E9" s="23">
        <v>46084</v>
      </c>
      <c r="F9" s="21" t="s">
        <v>2781</v>
      </c>
      <c r="G9" s="21" t="s">
        <v>2782</v>
      </c>
      <c r="H9" s="21" t="s">
        <v>2783</v>
      </c>
      <c r="I9" s="21">
        <v>21834.83</v>
      </c>
      <c r="J9" s="21" t="s">
        <v>2784</v>
      </c>
      <c r="K9" s="21" t="s">
        <v>1793</v>
      </c>
      <c r="L9" s="23">
        <v>46077</v>
      </c>
      <c r="M9" s="23">
        <v>46077</v>
      </c>
      <c r="N9" s="24">
        <v>4480.54</v>
      </c>
    </row>
    <row r="10" spans="1:14" hidden="1">
      <c r="A10" s="21">
        <v>91</v>
      </c>
      <c r="B10" s="21" t="s">
        <v>1904</v>
      </c>
      <c r="C10" s="21" t="s">
        <v>2780</v>
      </c>
      <c r="D10" s="21">
        <v>100</v>
      </c>
      <c r="E10" s="23">
        <v>46084</v>
      </c>
      <c r="F10" s="21" t="s">
        <v>2781</v>
      </c>
      <c r="G10" s="21" t="s">
        <v>2782</v>
      </c>
      <c r="H10" s="21" t="s">
        <v>2783</v>
      </c>
      <c r="I10" s="21">
        <v>21834.83</v>
      </c>
      <c r="J10" s="21" t="s">
        <v>2784</v>
      </c>
      <c r="K10" s="21" t="s">
        <v>1749</v>
      </c>
      <c r="L10" s="23">
        <v>46077</v>
      </c>
      <c r="M10" s="23">
        <v>46077</v>
      </c>
      <c r="N10" s="24">
        <v>442.99</v>
      </c>
    </row>
    <row r="11" spans="1:14" hidden="1">
      <c r="A11" s="21">
        <v>92</v>
      </c>
      <c r="B11" s="21" t="s">
        <v>1905</v>
      </c>
      <c r="C11" s="21" t="s">
        <v>2780</v>
      </c>
      <c r="D11" s="21">
        <v>100</v>
      </c>
      <c r="E11" s="23">
        <v>46084</v>
      </c>
      <c r="F11" s="21" t="s">
        <v>2781</v>
      </c>
      <c r="G11" s="21" t="s">
        <v>2785</v>
      </c>
      <c r="H11" s="21" t="s">
        <v>2786</v>
      </c>
      <c r="I11" s="21">
        <v>13678.84</v>
      </c>
      <c r="J11" s="21" t="s">
        <v>2784</v>
      </c>
      <c r="K11" s="21" t="s">
        <v>1615</v>
      </c>
      <c r="L11" s="23">
        <v>46055</v>
      </c>
      <c r="M11" s="23">
        <v>46055</v>
      </c>
      <c r="N11" s="24">
        <v>128.96</v>
      </c>
    </row>
    <row r="12" spans="1:14" hidden="1">
      <c r="A12" s="21">
        <v>92</v>
      </c>
      <c r="B12" s="21" t="s">
        <v>1905</v>
      </c>
      <c r="C12" s="21" t="s">
        <v>2780</v>
      </c>
      <c r="D12" s="21">
        <v>100</v>
      </c>
      <c r="E12" s="23">
        <v>46084</v>
      </c>
      <c r="F12" s="21" t="s">
        <v>2781</v>
      </c>
      <c r="G12" s="21" t="s">
        <v>2785</v>
      </c>
      <c r="H12" s="21" t="s">
        <v>2786</v>
      </c>
      <c r="I12" s="21">
        <v>13678.84</v>
      </c>
      <c r="J12" s="21" t="s">
        <v>2784</v>
      </c>
      <c r="K12" s="21" t="s">
        <v>1625</v>
      </c>
      <c r="L12" s="23">
        <v>46055</v>
      </c>
      <c r="M12" s="23">
        <v>46055</v>
      </c>
      <c r="N12" s="24">
        <v>982.34</v>
      </c>
    </row>
    <row r="13" spans="1:14" hidden="1">
      <c r="A13" s="21">
        <v>92</v>
      </c>
      <c r="B13" s="21" t="s">
        <v>1905</v>
      </c>
      <c r="C13" s="21" t="s">
        <v>2780</v>
      </c>
      <c r="D13" s="21">
        <v>100</v>
      </c>
      <c r="E13" s="23">
        <v>46084</v>
      </c>
      <c r="F13" s="21" t="s">
        <v>2781</v>
      </c>
      <c r="G13" s="21" t="s">
        <v>2785</v>
      </c>
      <c r="H13" s="21" t="s">
        <v>2786</v>
      </c>
      <c r="I13" s="21">
        <v>13678.84</v>
      </c>
      <c r="J13" s="21" t="s">
        <v>2784</v>
      </c>
      <c r="K13" s="21" t="s">
        <v>1616</v>
      </c>
      <c r="L13" s="23">
        <v>46055</v>
      </c>
      <c r="M13" s="23">
        <v>46055</v>
      </c>
      <c r="N13" s="24">
        <v>128.96</v>
      </c>
    </row>
    <row r="14" spans="1:14" hidden="1">
      <c r="A14" s="21">
        <v>92</v>
      </c>
      <c r="B14" s="21" t="s">
        <v>1905</v>
      </c>
      <c r="C14" s="21" t="s">
        <v>2780</v>
      </c>
      <c r="D14" s="21">
        <v>100</v>
      </c>
      <c r="E14" s="23">
        <v>46084</v>
      </c>
      <c r="F14" s="21" t="s">
        <v>2781</v>
      </c>
      <c r="G14" s="21" t="s">
        <v>2785</v>
      </c>
      <c r="H14" s="21" t="s">
        <v>2786</v>
      </c>
      <c r="I14" s="21">
        <v>13678.84</v>
      </c>
      <c r="J14" s="21" t="s">
        <v>2784</v>
      </c>
      <c r="K14" s="21" t="s">
        <v>1620</v>
      </c>
      <c r="L14" s="23">
        <v>46055</v>
      </c>
      <c r="M14" s="23">
        <v>46055</v>
      </c>
      <c r="N14" s="24">
        <v>163.44</v>
      </c>
    </row>
    <row r="15" spans="1:14" hidden="1">
      <c r="A15" s="21">
        <v>92</v>
      </c>
      <c r="B15" s="21" t="s">
        <v>1905</v>
      </c>
      <c r="C15" s="21" t="s">
        <v>2780</v>
      </c>
      <c r="D15" s="21">
        <v>100</v>
      </c>
      <c r="E15" s="23">
        <v>46084</v>
      </c>
      <c r="F15" s="21" t="s">
        <v>2781</v>
      </c>
      <c r="G15" s="21" t="s">
        <v>2785</v>
      </c>
      <c r="H15" s="21" t="s">
        <v>2786</v>
      </c>
      <c r="I15" s="21">
        <v>13678.84</v>
      </c>
      <c r="J15" s="21" t="s">
        <v>2784</v>
      </c>
      <c r="K15" s="21" t="s">
        <v>1634</v>
      </c>
      <c r="L15" s="23">
        <v>46055</v>
      </c>
      <c r="M15" s="23">
        <v>46055</v>
      </c>
      <c r="N15" s="24">
        <v>12275.14</v>
      </c>
    </row>
    <row r="16" spans="1:14">
      <c r="A16" s="21">
        <v>90</v>
      </c>
      <c r="B16" s="21" t="s">
        <v>1956</v>
      </c>
      <c r="C16" s="21" t="s">
        <v>2780</v>
      </c>
      <c r="D16" s="21">
        <v>100</v>
      </c>
      <c r="E16" s="23">
        <v>46084</v>
      </c>
      <c r="F16" s="21" t="s">
        <v>2781</v>
      </c>
      <c r="G16" s="21" t="s">
        <v>2787</v>
      </c>
      <c r="H16" s="21" t="s">
        <v>2788</v>
      </c>
      <c r="I16" s="21">
        <v>903617.08</v>
      </c>
      <c r="J16" s="21" t="s">
        <v>2784</v>
      </c>
      <c r="K16" s="21" t="s">
        <v>1787</v>
      </c>
      <c r="L16" s="23">
        <v>46077</v>
      </c>
      <c r="M16" s="23">
        <v>46077</v>
      </c>
      <c r="N16" s="24">
        <v>3922.87</v>
      </c>
    </row>
    <row r="17" spans="1:14">
      <c r="A17" s="21">
        <v>90</v>
      </c>
      <c r="B17" s="21" t="s">
        <v>1956</v>
      </c>
      <c r="C17" s="21" t="s">
        <v>2780</v>
      </c>
      <c r="D17" s="21">
        <v>100</v>
      </c>
      <c r="E17" s="23">
        <v>46084</v>
      </c>
      <c r="F17" s="21" t="s">
        <v>2781</v>
      </c>
      <c r="G17" s="21" t="s">
        <v>2787</v>
      </c>
      <c r="H17" s="21" t="s">
        <v>2788</v>
      </c>
      <c r="I17" s="21">
        <v>903617.08</v>
      </c>
      <c r="J17" s="21" t="s">
        <v>2784</v>
      </c>
      <c r="K17" s="21" t="s">
        <v>1841</v>
      </c>
      <c r="L17" s="23">
        <v>46077</v>
      </c>
      <c r="M17" s="23">
        <v>46077</v>
      </c>
      <c r="N17" s="24">
        <v>10445.35</v>
      </c>
    </row>
    <row r="18" spans="1:14">
      <c r="A18" s="21">
        <v>90</v>
      </c>
      <c r="B18" s="21" t="s">
        <v>1956</v>
      </c>
      <c r="C18" s="21" t="s">
        <v>2780</v>
      </c>
      <c r="D18" s="21">
        <v>100</v>
      </c>
      <c r="E18" s="23">
        <v>46084</v>
      </c>
      <c r="F18" s="21" t="s">
        <v>2781</v>
      </c>
      <c r="G18" s="21" t="s">
        <v>2787</v>
      </c>
      <c r="H18" s="21" t="s">
        <v>2788</v>
      </c>
      <c r="I18" s="21">
        <v>903617.08</v>
      </c>
      <c r="J18" s="21" t="s">
        <v>2784</v>
      </c>
      <c r="K18" s="21" t="s">
        <v>1891</v>
      </c>
      <c r="L18" s="23">
        <v>46077</v>
      </c>
      <c r="M18" s="23">
        <v>46077</v>
      </c>
      <c r="N18" s="24">
        <v>149554.1</v>
      </c>
    </row>
    <row r="19" spans="1:14">
      <c r="A19" s="21">
        <v>90</v>
      </c>
      <c r="B19" s="21" t="s">
        <v>1956</v>
      </c>
      <c r="C19" s="21" t="s">
        <v>2780</v>
      </c>
      <c r="D19" s="21">
        <v>100</v>
      </c>
      <c r="E19" s="23">
        <v>46084</v>
      </c>
      <c r="F19" s="21" t="s">
        <v>2781</v>
      </c>
      <c r="G19" s="21" t="s">
        <v>2787</v>
      </c>
      <c r="H19" s="21" t="s">
        <v>2788</v>
      </c>
      <c r="I19" s="21">
        <v>903617.08</v>
      </c>
      <c r="J19" s="21" t="s">
        <v>2784</v>
      </c>
      <c r="K19" s="21" t="s">
        <v>1751</v>
      </c>
      <c r="L19" s="23">
        <v>46077</v>
      </c>
      <c r="M19" s="23">
        <v>46077</v>
      </c>
      <c r="N19" s="24">
        <v>673.18</v>
      </c>
    </row>
    <row r="20" spans="1:14">
      <c r="A20" s="21">
        <v>90</v>
      </c>
      <c r="B20" s="21" t="s">
        <v>1956</v>
      </c>
      <c r="C20" s="21" t="s">
        <v>2780</v>
      </c>
      <c r="D20" s="21">
        <v>100</v>
      </c>
      <c r="E20" s="23">
        <v>46084</v>
      </c>
      <c r="F20" s="21" t="s">
        <v>2781</v>
      </c>
      <c r="G20" s="21" t="s">
        <v>2787</v>
      </c>
      <c r="H20" s="21" t="s">
        <v>2788</v>
      </c>
      <c r="I20" s="21">
        <v>903617.08</v>
      </c>
      <c r="J20" s="21" t="s">
        <v>2784</v>
      </c>
      <c r="K20" s="21" t="s">
        <v>1892</v>
      </c>
      <c r="L20" s="23">
        <v>46077</v>
      </c>
      <c r="M20" s="23">
        <v>46077</v>
      </c>
      <c r="N20" s="24">
        <v>539200.03</v>
      </c>
    </row>
    <row r="21" spans="1:14">
      <c r="A21" s="21">
        <v>90</v>
      </c>
      <c r="B21" s="21" t="s">
        <v>1956</v>
      </c>
      <c r="C21" s="21" t="s">
        <v>2780</v>
      </c>
      <c r="D21" s="21">
        <v>100</v>
      </c>
      <c r="E21" s="23">
        <v>46084</v>
      </c>
      <c r="F21" s="21" t="s">
        <v>2781</v>
      </c>
      <c r="G21" s="21" t="s">
        <v>2787</v>
      </c>
      <c r="H21" s="21" t="s">
        <v>2788</v>
      </c>
      <c r="I21" s="21">
        <v>903617.08</v>
      </c>
      <c r="J21" s="21" t="s">
        <v>2784</v>
      </c>
      <c r="K21" s="21" t="s">
        <v>1822</v>
      </c>
      <c r="L21" s="23">
        <v>46077</v>
      </c>
      <c r="M21" s="23">
        <v>46077</v>
      </c>
      <c r="N21" s="24">
        <v>7476.12</v>
      </c>
    </row>
    <row r="22" spans="1:14">
      <c r="A22" s="21">
        <v>90</v>
      </c>
      <c r="B22" s="21" t="s">
        <v>1956</v>
      </c>
      <c r="C22" s="21" t="s">
        <v>2780</v>
      </c>
      <c r="D22" s="21">
        <v>100</v>
      </c>
      <c r="E22" s="23">
        <v>46084</v>
      </c>
      <c r="F22" s="21" t="s">
        <v>2781</v>
      </c>
      <c r="G22" s="21" t="s">
        <v>2787</v>
      </c>
      <c r="H22" s="21" t="s">
        <v>2788</v>
      </c>
      <c r="I22" s="21">
        <v>903617.08</v>
      </c>
      <c r="J22" s="21" t="s">
        <v>2784</v>
      </c>
      <c r="K22" s="21" t="s">
        <v>1859</v>
      </c>
      <c r="L22" s="23">
        <v>46077</v>
      </c>
      <c r="M22" s="23">
        <v>46077</v>
      </c>
      <c r="N22" s="24">
        <v>16264.33</v>
      </c>
    </row>
    <row r="23" spans="1:14">
      <c r="A23" s="21">
        <v>90</v>
      </c>
      <c r="B23" s="21" t="s">
        <v>1956</v>
      </c>
      <c r="C23" s="21" t="s">
        <v>2780</v>
      </c>
      <c r="D23" s="21">
        <v>100</v>
      </c>
      <c r="E23" s="23">
        <v>46084</v>
      </c>
      <c r="F23" s="21" t="s">
        <v>2781</v>
      </c>
      <c r="G23" s="21" t="s">
        <v>2787</v>
      </c>
      <c r="H23" s="21" t="s">
        <v>2788</v>
      </c>
      <c r="I23" s="21">
        <v>903617.08</v>
      </c>
      <c r="J23" s="21" t="s">
        <v>2784</v>
      </c>
      <c r="K23" s="21" t="s">
        <v>1848</v>
      </c>
      <c r="L23" s="23">
        <v>46077</v>
      </c>
      <c r="M23" s="23">
        <v>46077</v>
      </c>
      <c r="N23" s="24">
        <v>11815.6</v>
      </c>
    </row>
    <row r="24" spans="1:14">
      <c r="A24" s="21">
        <v>90</v>
      </c>
      <c r="B24" s="21" t="s">
        <v>1956</v>
      </c>
      <c r="C24" s="21" t="s">
        <v>2780</v>
      </c>
      <c r="D24" s="21">
        <v>100</v>
      </c>
      <c r="E24" s="23">
        <v>46084</v>
      </c>
      <c r="F24" s="21" t="s">
        <v>2781</v>
      </c>
      <c r="G24" s="21" t="s">
        <v>2787</v>
      </c>
      <c r="H24" s="21" t="s">
        <v>2788</v>
      </c>
      <c r="I24" s="21">
        <v>903617.08</v>
      </c>
      <c r="J24" s="21" t="s">
        <v>2784</v>
      </c>
      <c r="K24" s="21" t="s">
        <v>1860</v>
      </c>
      <c r="L24" s="23">
        <v>46077</v>
      </c>
      <c r="M24" s="23">
        <v>46077</v>
      </c>
      <c r="N24" s="24">
        <v>16531.330000000002</v>
      </c>
    </row>
    <row r="25" spans="1:14">
      <c r="A25" s="21">
        <v>90</v>
      </c>
      <c r="B25" s="21" t="s">
        <v>1956</v>
      </c>
      <c r="C25" s="21" t="s">
        <v>2780</v>
      </c>
      <c r="D25" s="21">
        <v>100</v>
      </c>
      <c r="E25" s="23">
        <v>46084</v>
      </c>
      <c r="F25" s="21" t="s">
        <v>2781</v>
      </c>
      <c r="G25" s="21" t="s">
        <v>2787</v>
      </c>
      <c r="H25" s="21" t="s">
        <v>2788</v>
      </c>
      <c r="I25" s="21">
        <v>903617.08</v>
      </c>
      <c r="J25" s="21" t="s">
        <v>2784</v>
      </c>
      <c r="K25" s="21" t="s">
        <v>1780</v>
      </c>
      <c r="L25" s="23">
        <v>46077</v>
      </c>
      <c r="M25" s="23">
        <v>46077</v>
      </c>
      <c r="N25" s="24">
        <v>3305.09</v>
      </c>
    </row>
    <row r="26" spans="1:14">
      <c r="A26" s="21">
        <v>90</v>
      </c>
      <c r="B26" s="21" t="s">
        <v>1956</v>
      </c>
      <c r="C26" s="21" t="s">
        <v>2780</v>
      </c>
      <c r="D26" s="21">
        <v>100</v>
      </c>
      <c r="E26" s="23">
        <v>46084</v>
      </c>
      <c r="F26" s="21" t="s">
        <v>2781</v>
      </c>
      <c r="G26" s="21" t="s">
        <v>2787</v>
      </c>
      <c r="H26" s="21" t="s">
        <v>2788</v>
      </c>
      <c r="I26" s="21">
        <v>903617.08</v>
      </c>
      <c r="J26" s="21" t="s">
        <v>2784</v>
      </c>
      <c r="K26" s="21" t="s">
        <v>1757</v>
      </c>
      <c r="L26" s="23">
        <v>46077</v>
      </c>
      <c r="M26" s="23">
        <v>46077</v>
      </c>
      <c r="N26" s="24">
        <v>1441.64</v>
      </c>
    </row>
    <row r="27" spans="1:14">
      <c r="A27" s="21">
        <v>90</v>
      </c>
      <c r="B27" s="21" t="s">
        <v>1956</v>
      </c>
      <c r="C27" s="21" t="s">
        <v>2780</v>
      </c>
      <c r="D27" s="21">
        <v>100</v>
      </c>
      <c r="E27" s="23">
        <v>46084</v>
      </c>
      <c r="F27" s="21" t="s">
        <v>2781</v>
      </c>
      <c r="G27" s="21" t="s">
        <v>2787</v>
      </c>
      <c r="H27" s="21" t="s">
        <v>2788</v>
      </c>
      <c r="I27" s="21">
        <v>903617.08</v>
      </c>
      <c r="J27" s="21" t="s">
        <v>2784</v>
      </c>
      <c r="K27" s="21" t="s">
        <v>1889</v>
      </c>
      <c r="L27" s="23">
        <v>46077</v>
      </c>
      <c r="M27" s="23">
        <v>46077</v>
      </c>
      <c r="N27" s="24">
        <v>42257.2</v>
      </c>
    </row>
    <row r="28" spans="1:14">
      <c r="A28" s="21">
        <v>90</v>
      </c>
      <c r="B28" s="21" t="s">
        <v>1956</v>
      </c>
      <c r="C28" s="21" t="s">
        <v>2780</v>
      </c>
      <c r="D28" s="21">
        <v>100</v>
      </c>
      <c r="E28" s="23">
        <v>46084</v>
      </c>
      <c r="F28" s="21" t="s">
        <v>2781</v>
      </c>
      <c r="G28" s="21" t="s">
        <v>2787</v>
      </c>
      <c r="H28" s="21" t="s">
        <v>2788</v>
      </c>
      <c r="I28" s="21">
        <v>903617.08</v>
      </c>
      <c r="J28" s="21" t="s">
        <v>2784</v>
      </c>
      <c r="K28" s="21" t="s">
        <v>1825</v>
      </c>
      <c r="L28" s="23">
        <v>46077</v>
      </c>
      <c r="M28" s="23">
        <v>46077</v>
      </c>
      <c r="N28" s="24">
        <v>7695.12</v>
      </c>
    </row>
    <row r="29" spans="1:14">
      <c r="A29" s="21">
        <v>90</v>
      </c>
      <c r="B29" s="21" t="s">
        <v>1956</v>
      </c>
      <c r="C29" s="21" t="s">
        <v>2780</v>
      </c>
      <c r="D29" s="21">
        <v>100</v>
      </c>
      <c r="E29" s="23">
        <v>46084</v>
      </c>
      <c r="F29" s="21" t="s">
        <v>2781</v>
      </c>
      <c r="G29" s="21" t="s">
        <v>2787</v>
      </c>
      <c r="H29" s="21" t="s">
        <v>2788</v>
      </c>
      <c r="I29" s="21">
        <v>903617.08</v>
      </c>
      <c r="J29" s="21" t="s">
        <v>2784</v>
      </c>
      <c r="K29" s="21" t="s">
        <v>1805</v>
      </c>
      <c r="L29" s="23">
        <v>46077</v>
      </c>
      <c r="M29" s="23">
        <v>46077</v>
      </c>
      <c r="N29" s="24">
        <v>5333.02</v>
      </c>
    </row>
    <row r="30" spans="1:14">
      <c r="A30" s="21">
        <v>90</v>
      </c>
      <c r="B30" s="21" t="s">
        <v>1956</v>
      </c>
      <c r="C30" s="21" t="s">
        <v>2780</v>
      </c>
      <c r="D30" s="21">
        <v>100</v>
      </c>
      <c r="E30" s="23">
        <v>46084</v>
      </c>
      <c r="F30" s="21" t="s">
        <v>2781</v>
      </c>
      <c r="G30" s="21" t="s">
        <v>2787</v>
      </c>
      <c r="H30" s="21" t="s">
        <v>2788</v>
      </c>
      <c r="I30" s="21">
        <v>903617.08</v>
      </c>
      <c r="J30" s="21" t="s">
        <v>2784</v>
      </c>
      <c r="K30" s="21" t="s">
        <v>1773</v>
      </c>
      <c r="L30" s="23">
        <v>46077</v>
      </c>
      <c r="M30" s="23">
        <v>46077</v>
      </c>
      <c r="N30" s="24">
        <v>2585.5</v>
      </c>
    </row>
    <row r="31" spans="1:14">
      <c r="A31" s="21">
        <v>90</v>
      </c>
      <c r="B31" s="21" t="s">
        <v>1956</v>
      </c>
      <c r="C31" s="21" t="s">
        <v>2780</v>
      </c>
      <c r="D31" s="21">
        <v>100</v>
      </c>
      <c r="E31" s="23">
        <v>46084</v>
      </c>
      <c r="F31" s="21" t="s">
        <v>2781</v>
      </c>
      <c r="G31" s="21" t="s">
        <v>2787</v>
      </c>
      <c r="H31" s="21" t="s">
        <v>2788</v>
      </c>
      <c r="I31" s="21">
        <v>903617.08</v>
      </c>
      <c r="J31" s="21" t="s">
        <v>2784</v>
      </c>
      <c r="K31" s="21" t="s">
        <v>1890</v>
      </c>
      <c r="L31" s="23">
        <v>46077</v>
      </c>
      <c r="M31" s="23">
        <v>46077</v>
      </c>
      <c r="N31" s="24">
        <v>49867.6</v>
      </c>
    </row>
    <row r="32" spans="1:14">
      <c r="A32" s="21">
        <v>90</v>
      </c>
      <c r="B32" s="21" t="s">
        <v>1956</v>
      </c>
      <c r="C32" s="21" t="s">
        <v>2780</v>
      </c>
      <c r="D32" s="21">
        <v>100</v>
      </c>
      <c r="E32" s="23">
        <v>46084</v>
      </c>
      <c r="F32" s="21" t="s">
        <v>2781</v>
      </c>
      <c r="G32" s="21" t="s">
        <v>2787</v>
      </c>
      <c r="H32" s="21" t="s">
        <v>2788</v>
      </c>
      <c r="I32" s="21">
        <v>903617.08</v>
      </c>
      <c r="J32" s="21" t="s">
        <v>2784</v>
      </c>
      <c r="K32" s="21" t="s">
        <v>1762</v>
      </c>
      <c r="L32" s="23">
        <v>46077</v>
      </c>
      <c r="M32" s="23">
        <v>46077</v>
      </c>
      <c r="N32" s="24">
        <v>1813.18</v>
      </c>
    </row>
    <row r="33" spans="1:14">
      <c r="A33" s="21">
        <v>90</v>
      </c>
      <c r="B33" s="21" t="s">
        <v>1956</v>
      </c>
      <c r="C33" s="21" t="s">
        <v>2780</v>
      </c>
      <c r="D33" s="21">
        <v>100</v>
      </c>
      <c r="E33" s="23">
        <v>46084</v>
      </c>
      <c r="F33" s="21" t="s">
        <v>2781</v>
      </c>
      <c r="G33" s="21" t="s">
        <v>2787</v>
      </c>
      <c r="H33" s="21" t="s">
        <v>2788</v>
      </c>
      <c r="I33" s="21">
        <v>903617.08</v>
      </c>
      <c r="J33" s="21" t="s">
        <v>2784</v>
      </c>
      <c r="K33" s="21" t="s">
        <v>1738</v>
      </c>
      <c r="L33" s="23">
        <v>46077</v>
      </c>
      <c r="M33" s="23">
        <v>46077</v>
      </c>
      <c r="N33" s="24">
        <v>128.19999999999999</v>
      </c>
    </row>
    <row r="34" spans="1:14">
      <c r="A34" s="21">
        <v>90</v>
      </c>
      <c r="B34" s="21" t="s">
        <v>1956</v>
      </c>
      <c r="C34" s="21" t="s">
        <v>2780</v>
      </c>
      <c r="D34" s="21">
        <v>100</v>
      </c>
      <c r="E34" s="23">
        <v>46084</v>
      </c>
      <c r="F34" s="21" t="s">
        <v>2781</v>
      </c>
      <c r="G34" s="21" t="s">
        <v>2787</v>
      </c>
      <c r="H34" s="21" t="s">
        <v>2788</v>
      </c>
      <c r="I34" s="21">
        <v>903617.08</v>
      </c>
      <c r="J34" s="21" t="s">
        <v>2784</v>
      </c>
      <c r="K34" s="21" t="s">
        <v>1823</v>
      </c>
      <c r="L34" s="23">
        <v>46077</v>
      </c>
      <c r="M34" s="23">
        <v>46077</v>
      </c>
      <c r="N34" s="24">
        <v>7495.25</v>
      </c>
    </row>
    <row r="35" spans="1:14">
      <c r="A35" s="21">
        <v>90</v>
      </c>
      <c r="B35" s="21" t="s">
        <v>1956</v>
      </c>
      <c r="C35" s="21" t="s">
        <v>2780</v>
      </c>
      <c r="D35" s="21">
        <v>100</v>
      </c>
      <c r="E35" s="23">
        <v>46084</v>
      </c>
      <c r="F35" s="21" t="s">
        <v>2781</v>
      </c>
      <c r="G35" s="21" t="s">
        <v>2787</v>
      </c>
      <c r="H35" s="21" t="s">
        <v>2788</v>
      </c>
      <c r="I35" s="21">
        <v>903617.08</v>
      </c>
      <c r="J35" s="21" t="s">
        <v>2784</v>
      </c>
      <c r="K35" s="21" t="s">
        <v>1803</v>
      </c>
      <c r="L35" s="23">
        <v>46077</v>
      </c>
      <c r="M35" s="23">
        <v>46077</v>
      </c>
      <c r="N35" s="24">
        <v>5024.13</v>
      </c>
    </row>
    <row r="36" spans="1:14">
      <c r="A36" s="21">
        <v>90</v>
      </c>
      <c r="B36" s="21" t="s">
        <v>1956</v>
      </c>
      <c r="C36" s="21" t="s">
        <v>2780</v>
      </c>
      <c r="D36" s="21">
        <v>100</v>
      </c>
      <c r="E36" s="23">
        <v>46084</v>
      </c>
      <c r="F36" s="21" t="s">
        <v>2781</v>
      </c>
      <c r="G36" s="21" t="s">
        <v>2787</v>
      </c>
      <c r="H36" s="21" t="s">
        <v>2788</v>
      </c>
      <c r="I36" s="21">
        <v>903617.08</v>
      </c>
      <c r="J36" s="21" t="s">
        <v>2784</v>
      </c>
      <c r="K36" s="21" t="s">
        <v>1867</v>
      </c>
      <c r="L36" s="23">
        <v>46077</v>
      </c>
      <c r="M36" s="23">
        <v>46077</v>
      </c>
      <c r="N36" s="24">
        <v>18280.439999999999</v>
      </c>
    </row>
    <row r="37" spans="1:14">
      <c r="A37" s="21">
        <v>90</v>
      </c>
      <c r="B37" s="21" t="s">
        <v>1956</v>
      </c>
      <c r="C37" s="21" t="s">
        <v>2780</v>
      </c>
      <c r="D37" s="21">
        <v>100</v>
      </c>
      <c r="E37" s="23">
        <v>46084</v>
      </c>
      <c r="F37" s="21" t="s">
        <v>2781</v>
      </c>
      <c r="G37" s="21" t="s">
        <v>2787</v>
      </c>
      <c r="H37" s="21" t="s">
        <v>2788</v>
      </c>
      <c r="I37" s="21">
        <v>903617.08</v>
      </c>
      <c r="J37" s="21" t="s">
        <v>2784</v>
      </c>
      <c r="K37" s="21" t="s">
        <v>1771</v>
      </c>
      <c r="L37" s="23">
        <v>46077</v>
      </c>
      <c r="M37" s="23">
        <v>46077</v>
      </c>
      <c r="N37" s="24">
        <v>2507.8000000000002</v>
      </c>
    </row>
    <row r="38" spans="1:14" hidden="1">
      <c r="A38" s="21">
        <v>365</v>
      </c>
      <c r="B38" s="21" t="s">
        <v>1959</v>
      </c>
      <c r="C38" s="21" t="s">
        <v>2780</v>
      </c>
      <c r="D38" s="21">
        <v>100</v>
      </c>
      <c r="E38" s="23">
        <v>46085</v>
      </c>
      <c r="F38" s="21" t="s">
        <v>2781</v>
      </c>
      <c r="G38" s="21" t="s">
        <v>2789</v>
      </c>
      <c r="H38" s="21" t="s">
        <v>2790</v>
      </c>
      <c r="I38" s="21">
        <v>1000000</v>
      </c>
      <c r="J38" s="21" t="s">
        <v>2784</v>
      </c>
      <c r="K38" s="21" t="s">
        <v>1894</v>
      </c>
      <c r="L38" s="23">
        <v>46077</v>
      </c>
      <c r="M38" s="23">
        <v>46077</v>
      </c>
      <c r="N38" s="24">
        <v>1000000</v>
      </c>
    </row>
    <row r="39" spans="1:14" hidden="1">
      <c r="A39" s="21">
        <v>92</v>
      </c>
      <c r="B39" s="21" t="s">
        <v>1905</v>
      </c>
      <c r="C39" s="21" t="s">
        <v>2780</v>
      </c>
      <c r="D39" s="21">
        <v>100</v>
      </c>
      <c r="E39" s="23">
        <v>46085</v>
      </c>
      <c r="F39" s="21" t="s">
        <v>2781</v>
      </c>
      <c r="G39" s="21" t="s">
        <v>2791</v>
      </c>
      <c r="H39" s="21" t="s">
        <v>2792</v>
      </c>
      <c r="I39" s="21">
        <v>364708.36</v>
      </c>
      <c r="J39" s="21" t="s">
        <v>2784</v>
      </c>
      <c r="K39" s="21" t="s">
        <v>1885</v>
      </c>
      <c r="L39" s="23">
        <v>46077</v>
      </c>
      <c r="M39" s="23">
        <v>46077</v>
      </c>
      <c r="N39" s="24">
        <v>32970.69</v>
      </c>
    </row>
    <row r="40" spans="1:14" hidden="1">
      <c r="A40" s="21">
        <v>92</v>
      </c>
      <c r="B40" s="21" t="s">
        <v>1905</v>
      </c>
      <c r="C40" s="21" t="s">
        <v>2780</v>
      </c>
      <c r="D40" s="21">
        <v>100</v>
      </c>
      <c r="E40" s="23">
        <v>46085</v>
      </c>
      <c r="F40" s="21" t="s">
        <v>2781</v>
      </c>
      <c r="G40" s="21" t="s">
        <v>2791</v>
      </c>
      <c r="H40" s="21" t="s">
        <v>2792</v>
      </c>
      <c r="I40" s="21">
        <v>364708.36</v>
      </c>
      <c r="J40" s="21" t="s">
        <v>2784</v>
      </c>
      <c r="K40" s="21" t="s">
        <v>1875</v>
      </c>
      <c r="L40" s="23">
        <v>46077</v>
      </c>
      <c r="M40" s="23">
        <v>46077</v>
      </c>
      <c r="N40" s="24">
        <v>20569.419999999998</v>
      </c>
    </row>
    <row r="41" spans="1:14" hidden="1">
      <c r="A41" s="21">
        <v>92</v>
      </c>
      <c r="B41" s="21" t="s">
        <v>1905</v>
      </c>
      <c r="C41" s="21" t="s">
        <v>2780</v>
      </c>
      <c r="D41" s="21">
        <v>100</v>
      </c>
      <c r="E41" s="23">
        <v>46085</v>
      </c>
      <c r="F41" s="21" t="s">
        <v>2781</v>
      </c>
      <c r="G41" s="21" t="s">
        <v>2791</v>
      </c>
      <c r="H41" s="21" t="s">
        <v>2792</v>
      </c>
      <c r="I41" s="21">
        <v>364708.36</v>
      </c>
      <c r="J41" s="21" t="s">
        <v>2784</v>
      </c>
      <c r="K41" s="21" t="s">
        <v>1873</v>
      </c>
      <c r="L41" s="23">
        <v>46077</v>
      </c>
      <c r="M41" s="23">
        <v>46077</v>
      </c>
      <c r="N41" s="24">
        <v>19998.36</v>
      </c>
    </row>
    <row r="42" spans="1:14" hidden="1">
      <c r="A42" s="21">
        <v>92</v>
      </c>
      <c r="B42" s="21" t="s">
        <v>1905</v>
      </c>
      <c r="C42" s="21" t="s">
        <v>2780</v>
      </c>
      <c r="D42" s="21">
        <v>100</v>
      </c>
      <c r="E42" s="23">
        <v>46085</v>
      </c>
      <c r="F42" s="21" t="s">
        <v>2781</v>
      </c>
      <c r="G42" s="21" t="s">
        <v>2791</v>
      </c>
      <c r="H42" s="21" t="s">
        <v>2792</v>
      </c>
      <c r="I42" s="21">
        <v>364708.36</v>
      </c>
      <c r="J42" s="21" t="s">
        <v>2784</v>
      </c>
      <c r="K42" s="21" t="s">
        <v>1827</v>
      </c>
      <c r="L42" s="23">
        <v>46077</v>
      </c>
      <c r="M42" s="23">
        <v>46077</v>
      </c>
      <c r="N42" s="24">
        <v>7825.64</v>
      </c>
    </row>
    <row r="43" spans="1:14" hidden="1">
      <c r="A43" s="21">
        <v>92</v>
      </c>
      <c r="B43" s="21" t="s">
        <v>1905</v>
      </c>
      <c r="C43" s="21" t="s">
        <v>2780</v>
      </c>
      <c r="D43" s="21">
        <v>100</v>
      </c>
      <c r="E43" s="23">
        <v>46085</v>
      </c>
      <c r="F43" s="21" t="s">
        <v>2781</v>
      </c>
      <c r="G43" s="21" t="s">
        <v>2791</v>
      </c>
      <c r="H43" s="21" t="s">
        <v>2792</v>
      </c>
      <c r="I43" s="21">
        <v>364708.36</v>
      </c>
      <c r="J43" s="21" t="s">
        <v>2784</v>
      </c>
      <c r="K43" s="21" t="s">
        <v>1855</v>
      </c>
      <c r="L43" s="23">
        <v>46077</v>
      </c>
      <c r="M43" s="23">
        <v>46077</v>
      </c>
      <c r="N43" s="24">
        <v>14969.11</v>
      </c>
    </row>
    <row r="44" spans="1:14" hidden="1">
      <c r="A44" s="21">
        <v>92</v>
      </c>
      <c r="B44" s="21" t="s">
        <v>1905</v>
      </c>
      <c r="C44" s="21" t="s">
        <v>2780</v>
      </c>
      <c r="D44" s="21">
        <v>100</v>
      </c>
      <c r="E44" s="23">
        <v>46085</v>
      </c>
      <c r="F44" s="21" t="s">
        <v>2781</v>
      </c>
      <c r="G44" s="21" t="s">
        <v>2791</v>
      </c>
      <c r="H44" s="21" t="s">
        <v>2792</v>
      </c>
      <c r="I44" s="21">
        <v>364708.36</v>
      </c>
      <c r="J44" s="21" t="s">
        <v>2784</v>
      </c>
      <c r="K44" s="21" t="s">
        <v>1854</v>
      </c>
      <c r="L44" s="23">
        <v>46077</v>
      </c>
      <c r="M44" s="23">
        <v>46077</v>
      </c>
      <c r="N44" s="24">
        <v>14915.39</v>
      </c>
    </row>
    <row r="45" spans="1:14" hidden="1">
      <c r="A45" s="21">
        <v>92</v>
      </c>
      <c r="B45" s="21" t="s">
        <v>1905</v>
      </c>
      <c r="C45" s="21" t="s">
        <v>2780</v>
      </c>
      <c r="D45" s="21">
        <v>100</v>
      </c>
      <c r="E45" s="23">
        <v>46085</v>
      </c>
      <c r="F45" s="21" t="s">
        <v>2781</v>
      </c>
      <c r="G45" s="21" t="s">
        <v>2791</v>
      </c>
      <c r="H45" s="21" t="s">
        <v>2792</v>
      </c>
      <c r="I45" s="21">
        <v>364708.36</v>
      </c>
      <c r="J45" s="21" t="s">
        <v>2784</v>
      </c>
      <c r="K45" s="21" t="s">
        <v>1816</v>
      </c>
      <c r="L45" s="23">
        <v>46077</v>
      </c>
      <c r="M45" s="23">
        <v>46077</v>
      </c>
      <c r="N45" s="24">
        <v>6486.38</v>
      </c>
    </row>
    <row r="46" spans="1:14" hidden="1">
      <c r="A46" s="21">
        <v>92</v>
      </c>
      <c r="B46" s="21" t="s">
        <v>1905</v>
      </c>
      <c r="C46" s="21" t="s">
        <v>2780</v>
      </c>
      <c r="D46" s="21">
        <v>100</v>
      </c>
      <c r="E46" s="23">
        <v>46085</v>
      </c>
      <c r="F46" s="21" t="s">
        <v>2781</v>
      </c>
      <c r="G46" s="21" t="s">
        <v>2791</v>
      </c>
      <c r="H46" s="21" t="s">
        <v>2792</v>
      </c>
      <c r="I46" s="21">
        <v>364708.36</v>
      </c>
      <c r="J46" s="21" t="s">
        <v>2784</v>
      </c>
      <c r="K46" s="21" t="s">
        <v>1843</v>
      </c>
      <c r="L46" s="23">
        <v>46077</v>
      </c>
      <c r="M46" s="23">
        <v>46077</v>
      </c>
      <c r="N46" s="24">
        <v>10706.32</v>
      </c>
    </row>
    <row r="47" spans="1:14" hidden="1">
      <c r="A47" s="21">
        <v>92</v>
      </c>
      <c r="B47" s="21" t="s">
        <v>1905</v>
      </c>
      <c r="C47" s="21" t="s">
        <v>2780</v>
      </c>
      <c r="D47" s="21">
        <v>100</v>
      </c>
      <c r="E47" s="23">
        <v>46085</v>
      </c>
      <c r="F47" s="21" t="s">
        <v>2781</v>
      </c>
      <c r="G47" s="21" t="s">
        <v>2791</v>
      </c>
      <c r="H47" s="21" t="s">
        <v>2792</v>
      </c>
      <c r="I47" s="21">
        <v>364708.36</v>
      </c>
      <c r="J47" s="21" t="s">
        <v>2784</v>
      </c>
      <c r="K47" s="21" t="s">
        <v>1802</v>
      </c>
      <c r="L47" s="23">
        <v>46077</v>
      </c>
      <c r="M47" s="23">
        <v>46077</v>
      </c>
      <c r="N47" s="24">
        <v>4961.4799999999996</v>
      </c>
    </row>
    <row r="48" spans="1:14" hidden="1">
      <c r="A48" s="21">
        <v>92</v>
      </c>
      <c r="B48" s="21" t="s">
        <v>1905</v>
      </c>
      <c r="C48" s="21" t="s">
        <v>2780</v>
      </c>
      <c r="D48" s="21">
        <v>100</v>
      </c>
      <c r="E48" s="23">
        <v>46085</v>
      </c>
      <c r="F48" s="21" t="s">
        <v>2781</v>
      </c>
      <c r="G48" s="21" t="s">
        <v>2791</v>
      </c>
      <c r="H48" s="21" t="s">
        <v>2792</v>
      </c>
      <c r="I48" s="21">
        <v>364708.36</v>
      </c>
      <c r="J48" s="21" t="s">
        <v>2784</v>
      </c>
      <c r="K48" s="21" t="s">
        <v>1807</v>
      </c>
      <c r="L48" s="23">
        <v>46077</v>
      </c>
      <c r="M48" s="23">
        <v>46077</v>
      </c>
      <c r="N48" s="24">
        <v>5690.78</v>
      </c>
    </row>
    <row r="49" spans="1:14" hidden="1">
      <c r="A49" s="21">
        <v>92</v>
      </c>
      <c r="B49" s="21" t="s">
        <v>1905</v>
      </c>
      <c r="C49" s="21" t="s">
        <v>2780</v>
      </c>
      <c r="D49" s="21">
        <v>100</v>
      </c>
      <c r="E49" s="23">
        <v>46085</v>
      </c>
      <c r="F49" s="21" t="s">
        <v>2781</v>
      </c>
      <c r="G49" s="21" t="s">
        <v>2791</v>
      </c>
      <c r="H49" s="21" t="s">
        <v>2792</v>
      </c>
      <c r="I49" s="21">
        <v>364708.36</v>
      </c>
      <c r="J49" s="21" t="s">
        <v>2784</v>
      </c>
      <c r="K49" s="21" t="s">
        <v>1869</v>
      </c>
      <c r="L49" s="23">
        <v>46077</v>
      </c>
      <c r="M49" s="23">
        <v>46077</v>
      </c>
      <c r="N49" s="24">
        <v>19333.86</v>
      </c>
    </row>
    <row r="50" spans="1:14" hidden="1">
      <c r="A50" s="21">
        <v>92</v>
      </c>
      <c r="B50" s="21" t="s">
        <v>1905</v>
      </c>
      <c r="C50" s="21" t="s">
        <v>2780</v>
      </c>
      <c r="D50" s="21">
        <v>100</v>
      </c>
      <c r="E50" s="23">
        <v>46085</v>
      </c>
      <c r="F50" s="21" t="s">
        <v>2781</v>
      </c>
      <c r="G50" s="21" t="s">
        <v>2791</v>
      </c>
      <c r="H50" s="21" t="s">
        <v>2792</v>
      </c>
      <c r="I50" s="21">
        <v>364708.36</v>
      </c>
      <c r="J50" s="21" t="s">
        <v>2784</v>
      </c>
      <c r="K50" s="21" t="s">
        <v>1868</v>
      </c>
      <c r="L50" s="23">
        <v>46077</v>
      </c>
      <c r="M50" s="23">
        <v>46077</v>
      </c>
      <c r="N50" s="24">
        <v>19159.27</v>
      </c>
    </row>
    <row r="51" spans="1:14" hidden="1">
      <c r="A51" s="21">
        <v>92</v>
      </c>
      <c r="B51" s="21" t="s">
        <v>1905</v>
      </c>
      <c r="C51" s="21" t="s">
        <v>2780</v>
      </c>
      <c r="D51" s="21">
        <v>100</v>
      </c>
      <c r="E51" s="23">
        <v>46085</v>
      </c>
      <c r="F51" s="21" t="s">
        <v>2781</v>
      </c>
      <c r="G51" s="21" t="s">
        <v>2791</v>
      </c>
      <c r="H51" s="21" t="s">
        <v>2792</v>
      </c>
      <c r="I51" s="21">
        <v>364708.36</v>
      </c>
      <c r="J51" s="21" t="s">
        <v>2784</v>
      </c>
      <c r="K51" s="21" t="s">
        <v>1794</v>
      </c>
      <c r="L51" s="23">
        <v>46077</v>
      </c>
      <c r="M51" s="23">
        <v>46077</v>
      </c>
      <c r="N51" s="24">
        <v>4550.42</v>
      </c>
    </row>
    <row r="52" spans="1:14" hidden="1">
      <c r="A52" s="21">
        <v>92</v>
      </c>
      <c r="B52" s="21" t="s">
        <v>1905</v>
      </c>
      <c r="C52" s="21" t="s">
        <v>2780</v>
      </c>
      <c r="D52" s="21">
        <v>100</v>
      </c>
      <c r="E52" s="23">
        <v>46085</v>
      </c>
      <c r="F52" s="21" t="s">
        <v>2781</v>
      </c>
      <c r="G52" s="21" t="s">
        <v>2791</v>
      </c>
      <c r="H52" s="21" t="s">
        <v>2792</v>
      </c>
      <c r="I52" s="21">
        <v>364708.36</v>
      </c>
      <c r="J52" s="21" t="s">
        <v>2784</v>
      </c>
      <c r="K52" s="21" t="s">
        <v>1770</v>
      </c>
      <c r="L52" s="23">
        <v>46077</v>
      </c>
      <c r="M52" s="23">
        <v>46077</v>
      </c>
      <c r="N52" s="24">
        <v>2475.9699999999998</v>
      </c>
    </row>
    <row r="53" spans="1:14" hidden="1">
      <c r="A53" s="21">
        <v>92</v>
      </c>
      <c r="B53" s="21" t="s">
        <v>1905</v>
      </c>
      <c r="C53" s="21" t="s">
        <v>2780</v>
      </c>
      <c r="D53" s="21">
        <v>100</v>
      </c>
      <c r="E53" s="23">
        <v>46085</v>
      </c>
      <c r="F53" s="21" t="s">
        <v>2781</v>
      </c>
      <c r="G53" s="21" t="s">
        <v>2791</v>
      </c>
      <c r="H53" s="21" t="s">
        <v>2792</v>
      </c>
      <c r="I53" s="21">
        <v>364708.36</v>
      </c>
      <c r="J53" s="21" t="s">
        <v>2784</v>
      </c>
      <c r="K53" s="21" t="s">
        <v>1755</v>
      </c>
      <c r="L53" s="23">
        <v>46077</v>
      </c>
      <c r="M53" s="23">
        <v>46077</v>
      </c>
      <c r="N53" s="24">
        <v>1284.04</v>
      </c>
    </row>
    <row r="54" spans="1:14" hidden="1">
      <c r="A54" s="21">
        <v>92</v>
      </c>
      <c r="B54" s="21" t="s">
        <v>1905</v>
      </c>
      <c r="C54" s="21" t="s">
        <v>2780</v>
      </c>
      <c r="D54" s="21">
        <v>100</v>
      </c>
      <c r="E54" s="23">
        <v>46085</v>
      </c>
      <c r="F54" s="21" t="s">
        <v>2781</v>
      </c>
      <c r="G54" s="21" t="s">
        <v>2791</v>
      </c>
      <c r="H54" s="21" t="s">
        <v>2792</v>
      </c>
      <c r="I54" s="21">
        <v>364708.36</v>
      </c>
      <c r="J54" s="21" t="s">
        <v>2784</v>
      </c>
      <c r="K54" s="21" t="s">
        <v>1739</v>
      </c>
      <c r="L54" s="23">
        <v>46077</v>
      </c>
      <c r="M54" s="23">
        <v>46077</v>
      </c>
      <c r="N54" s="24">
        <v>128.96</v>
      </c>
    </row>
    <row r="55" spans="1:14" hidden="1">
      <c r="A55" s="21">
        <v>92</v>
      </c>
      <c r="B55" s="21" t="s">
        <v>1905</v>
      </c>
      <c r="C55" s="21" t="s">
        <v>2780</v>
      </c>
      <c r="D55" s="21">
        <v>100</v>
      </c>
      <c r="E55" s="23">
        <v>46085</v>
      </c>
      <c r="F55" s="21" t="s">
        <v>2781</v>
      </c>
      <c r="G55" s="21" t="s">
        <v>2791</v>
      </c>
      <c r="H55" s="21" t="s">
        <v>2792</v>
      </c>
      <c r="I55" s="21">
        <v>364708.36</v>
      </c>
      <c r="J55" s="21" t="s">
        <v>2784</v>
      </c>
      <c r="K55" s="21" t="s">
        <v>1849</v>
      </c>
      <c r="L55" s="23">
        <v>46077</v>
      </c>
      <c r="M55" s="23">
        <v>46077</v>
      </c>
      <c r="N55" s="24">
        <v>12135.38</v>
      </c>
    </row>
    <row r="56" spans="1:14" hidden="1">
      <c r="A56" s="21">
        <v>92</v>
      </c>
      <c r="B56" s="21" t="s">
        <v>1905</v>
      </c>
      <c r="C56" s="21" t="s">
        <v>2780</v>
      </c>
      <c r="D56" s="21">
        <v>100</v>
      </c>
      <c r="E56" s="23">
        <v>46085</v>
      </c>
      <c r="F56" s="21" t="s">
        <v>2781</v>
      </c>
      <c r="G56" s="21" t="s">
        <v>2791</v>
      </c>
      <c r="H56" s="21" t="s">
        <v>2792</v>
      </c>
      <c r="I56" s="21">
        <v>364708.36</v>
      </c>
      <c r="J56" s="21" t="s">
        <v>2784</v>
      </c>
      <c r="K56" s="21" t="s">
        <v>1881</v>
      </c>
      <c r="L56" s="23">
        <v>46077</v>
      </c>
      <c r="M56" s="23">
        <v>46077</v>
      </c>
      <c r="N56" s="24">
        <v>29894.83</v>
      </c>
    </row>
    <row r="57" spans="1:14" hidden="1">
      <c r="A57" s="21">
        <v>92</v>
      </c>
      <c r="B57" s="21" t="s">
        <v>1905</v>
      </c>
      <c r="C57" s="21" t="s">
        <v>2780</v>
      </c>
      <c r="D57" s="21">
        <v>100</v>
      </c>
      <c r="E57" s="23">
        <v>46085</v>
      </c>
      <c r="F57" s="21" t="s">
        <v>2781</v>
      </c>
      <c r="G57" s="21" t="s">
        <v>2791</v>
      </c>
      <c r="H57" s="21" t="s">
        <v>2792</v>
      </c>
      <c r="I57" s="21">
        <v>364708.36</v>
      </c>
      <c r="J57" s="21" t="s">
        <v>2784</v>
      </c>
      <c r="K57" s="21" t="s">
        <v>1876</v>
      </c>
      <c r="L57" s="23">
        <v>46077</v>
      </c>
      <c r="M57" s="23">
        <v>46077</v>
      </c>
      <c r="N57" s="24">
        <v>20918.599999999999</v>
      </c>
    </row>
    <row r="58" spans="1:14" hidden="1">
      <c r="A58" s="21">
        <v>92</v>
      </c>
      <c r="B58" s="21" t="s">
        <v>1905</v>
      </c>
      <c r="C58" s="21" t="s">
        <v>2780</v>
      </c>
      <c r="D58" s="21">
        <v>100</v>
      </c>
      <c r="E58" s="23">
        <v>46085</v>
      </c>
      <c r="F58" s="21" t="s">
        <v>2781</v>
      </c>
      <c r="G58" s="21" t="s">
        <v>2791</v>
      </c>
      <c r="H58" s="21" t="s">
        <v>2792</v>
      </c>
      <c r="I58" s="21">
        <v>364708.36</v>
      </c>
      <c r="J58" s="21" t="s">
        <v>2784</v>
      </c>
      <c r="K58" s="21" t="s">
        <v>1847</v>
      </c>
      <c r="L58" s="23">
        <v>46077</v>
      </c>
      <c r="M58" s="23">
        <v>46077</v>
      </c>
      <c r="N58" s="24">
        <v>11611.61</v>
      </c>
    </row>
    <row r="59" spans="1:14" hidden="1">
      <c r="A59" s="21">
        <v>92</v>
      </c>
      <c r="B59" s="21" t="s">
        <v>1905</v>
      </c>
      <c r="C59" s="21" t="s">
        <v>2780</v>
      </c>
      <c r="D59" s="21">
        <v>100</v>
      </c>
      <c r="E59" s="23">
        <v>46085</v>
      </c>
      <c r="F59" s="21" t="s">
        <v>2781</v>
      </c>
      <c r="G59" s="21" t="s">
        <v>2791</v>
      </c>
      <c r="H59" s="21" t="s">
        <v>2792</v>
      </c>
      <c r="I59" s="21">
        <v>364708.36</v>
      </c>
      <c r="J59" s="21" t="s">
        <v>2784</v>
      </c>
      <c r="K59" s="21" t="s">
        <v>1838</v>
      </c>
      <c r="L59" s="23">
        <v>46077</v>
      </c>
      <c r="M59" s="23">
        <v>46077</v>
      </c>
      <c r="N59" s="24">
        <v>10174.6</v>
      </c>
    </row>
    <row r="60" spans="1:14" hidden="1">
      <c r="A60" s="21">
        <v>92</v>
      </c>
      <c r="B60" s="21" t="s">
        <v>1905</v>
      </c>
      <c r="C60" s="21" t="s">
        <v>2780</v>
      </c>
      <c r="D60" s="21">
        <v>100</v>
      </c>
      <c r="E60" s="23">
        <v>46085</v>
      </c>
      <c r="F60" s="21" t="s">
        <v>2781</v>
      </c>
      <c r="G60" s="21" t="s">
        <v>2791</v>
      </c>
      <c r="H60" s="21" t="s">
        <v>2792</v>
      </c>
      <c r="I60" s="21">
        <v>364708.36</v>
      </c>
      <c r="J60" s="21" t="s">
        <v>2784</v>
      </c>
      <c r="K60" s="21" t="s">
        <v>1833</v>
      </c>
      <c r="L60" s="23">
        <v>46077</v>
      </c>
      <c r="M60" s="23">
        <v>46077</v>
      </c>
      <c r="N60" s="24">
        <v>8434.2900000000009</v>
      </c>
    </row>
    <row r="61" spans="1:14" hidden="1">
      <c r="A61" s="21">
        <v>92</v>
      </c>
      <c r="B61" s="21" t="s">
        <v>1905</v>
      </c>
      <c r="C61" s="21" t="s">
        <v>2780</v>
      </c>
      <c r="D61" s="21">
        <v>100</v>
      </c>
      <c r="E61" s="23">
        <v>46085</v>
      </c>
      <c r="F61" s="21" t="s">
        <v>2781</v>
      </c>
      <c r="G61" s="21" t="s">
        <v>2791</v>
      </c>
      <c r="H61" s="21" t="s">
        <v>2792</v>
      </c>
      <c r="I61" s="21">
        <v>364708.36</v>
      </c>
      <c r="J61" s="21" t="s">
        <v>2784</v>
      </c>
      <c r="K61" s="21" t="s">
        <v>1813</v>
      </c>
      <c r="L61" s="23">
        <v>46077</v>
      </c>
      <c r="M61" s="23">
        <v>46077</v>
      </c>
      <c r="N61" s="24">
        <v>6274.22</v>
      </c>
    </row>
    <row r="62" spans="1:14" hidden="1">
      <c r="A62" s="21">
        <v>92</v>
      </c>
      <c r="B62" s="21" t="s">
        <v>1905</v>
      </c>
      <c r="C62" s="21" t="s">
        <v>2780</v>
      </c>
      <c r="D62" s="21">
        <v>100</v>
      </c>
      <c r="E62" s="23">
        <v>46085</v>
      </c>
      <c r="F62" s="21" t="s">
        <v>2781</v>
      </c>
      <c r="G62" s="21" t="s">
        <v>2791</v>
      </c>
      <c r="H62" s="21" t="s">
        <v>2792</v>
      </c>
      <c r="I62" s="21">
        <v>364708.36</v>
      </c>
      <c r="J62" s="21" t="s">
        <v>2784</v>
      </c>
      <c r="K62" s="21" t="s">
        <v>1798</v>
      </c>
      <c r="L62" s="23">
        <v>46077</v>
      </c>
      <c r="M62" s="23">
        <v>46077</v>
      </c>
      <c r="N62" s="24">
        <v>4749.32</v>
      </c>
    </row>
    <row r="63" spans="1:14" hidden="1">
      <c r="A63" s="21">
        <v>92</v>
      </c>
      <c r="B63" s="21" t="s">
        <v>1905</v>
      </c>
      <c r="C63" s="21" t="s">
        <v>2780</v>
      </c>
      <c r="D63" s="21">
        <v>100</v>
      </c>
      <c r="E63" s="23">
        <v>46085</v>
      </c>
      <c r="F63" s="21" t="s">
        <v>2781</v>
      </c>
      <c r="G63" s="21" t="s">
        <v>2791</v>
      </c>
      <c r="H63" s="21" t="s">
        <v>2792</v>
      </c>
      <c r="I63" s="21">
        <v>364708.36</v>
      </c>
      <c r="J63" s="21" t="s">
        <v>2784</v>
      </c>
      <c r="K63" s="21" t="s">
        <v>1796</v>
      </c>
      <c r="L63" s="23">
        <v>46077</v>
      </c>
      <c r="M63" s="23">
        <v>46077</v>
      </c>
      <c r="N63" s="24">
        <v>4616.72</v>
      </c>
    </row>
    <row r="64" spans="1:14" hidden="1">
      <c r="A64" s="21">
        <v>92</v>
      </c>
      <c r="B64" s="21" t="s">
        <v>1905</v>
      </c>
      <c r="C64" s="21" t="s">
        <v>2780</v>
      </c>
      <c r="D64" s="21">
        <v>100</v>
      </c>
      <c r="E64" s="23">
        <v>46085</v>
      </c>
      <c r="F64" s="21" t="s">
        <v>2781</v>
      </c>
      <c r="G64" s="21" t="s">
        <v>2791</v>
      </c>
      <c r="H64" s="21" t="s">
        <v>2792</v>
      </c>
      <c r="I64" s="21">
        <v>364708.36</v>
      </c>
      <c r="J64" s="21" t="s">
        <v>2784</v>
      </c>
      <c r="K64" s="21" t="s">
        <v>1786</v>
      </c>
      <c r="L64" s="23">
        <v>46077</v>
      </c>
      <c r="M64" s="23">
        <v>46077</v>
      </c>
      <c r="N64" s="24">
        <v>3781.34</v>
      </c>
    </row>
    <row r="65" spans="1:14" hidden="1">
      <c r="A65" s="21">
        <v>92</v>
      </c>
      <c r="B65" s="21" t="s">
        <v>1905</v>
      </c>
      <c r="C65" s="21" t="s">
        <v>2780</v>
      </c>
      <c r="D65" s="21">
        <v>100</v>
      </c>
      <c r="E65" s="23">
        <v>46085</v>
      </c>
      <c r="F65" s="21" t="s">
        <v>2781</v>
      </c>
      <c r="G65" s="21" t="s">
        <v>2791</v>
      </c>
      <c r="H65" s="21" t="s">
        <v>2792</v>
      </c>
      <c r="I65" s="21">
        <v>364708.36</v>
      </c>
      <c r="J65" s="21" t="s">
        <v>2784</v>
      </c>
      <c r="K65" s="21" t="s">
        <v>1784</v>
      </c>
      <c r="L65" s="23">
        <v>46077</v>
      </c>
      <c r="M65" s="23">
        <v>46077</v>
      </c>
      <c r="N65" s="24">
        <v>3728.3</v>
      </c>
    </row>
    <row r="66" spans="1:14" hidden="1">
      <c r="A66" s="21">
        <v>92</v>
      </c>
      <c r="B66" s="21" t="s">
        <v>1905</v>
      </c>
      <c r="C66" s="21" t="s">
        <v>2780</v>
      </c>
      <c r="D66" s="21">
        <v>100</v>
      </c>
      <c r="E66" s="23">
        <v>46085</v>
      </c>
      <c r="F66" s="21" t="s">
        <v>2781</v>
      </c>
      <c r="G66" s="21" t="s">
        <v>2791</v>
      </c>
      <c r="H66" s="21" t="s">
        <v>2792</v>
      </c>
      <c r="I66" s="21">
        <v>364708.36</v>
      </c>
      <c r="J66" s="21" t="s">
        <v>2784</v>
      </c>
      <c r="K66" s="21" t="s">
        <v>1776</v>
      </c>
      <c r="L66" s="23">
        <v>46077</v>
      </c>
      <c r="M66" s="23">
        <v>46077</v>
      </c>
      <c r="N66" s="24">
        <v>3105.08</v>
      </c>
    </row>
    <row r="67" spans="1:14" hidden="1">
      <c r="A67" s="21">
        <v>92</v>
      </c>
      <c r="B67" s="21" t="s">
        <v>1905</v>
      </c>
      <c r="C67" s="21" t="s">
        <v>2780</v>
      </c>
      <c r="D67" s="21">
        <v>100</v>
      </c>
      <c r="E67" s="23">
        <v>46085</v>
      </c>
      <c r="F67" s="21" t="s">
        <v>2781</v>
      </c>
      <c r="G67" s="21" t="s">
        <v>2791</v>
      </c>
      <c r="H67" s="21" t="s">
        <v>2792</v>
      </c>
      <c r="I67" s="21">
        <v>364708.36</v>
      </c>
      <c r="J67" s="21" t="s">
        <v>2784</v>
      </c>
      <c r="K67" s="21" t="s">
        <v>1761</v>
      </c>
      <c r="L67" s="23">
        <v>46077</v>
      </c>
      <c r="M67" s="23">
        <v>46077</v>
      </c>
      <c r="N67" s="24">
        <v>1766.76</v>
      </c>
    </row>
    <row r="68" spans="1:14" hidden="1">
      <c r="A68" s="21">
        <v>92</v>
      </c>
      <c r="B68" s="21" t="s">
        <v>1905</v>
      </c>
      <c r="C68" s="21" t="s">
        <v>2780</v>
      </c>
      <c r="D68" s="21">
        <v>100</v>
      </c>
      <c r="E68" s="23">
        <v>46085</v>
      </c>
      <c r="F68" s="21" t="s">
        <v>2781</v>
      </c>
      <c r="G68" s="21" t="s">
        <v>2791</v>
      </c>
      <c r="H68" s="21" t="s">
        <v>2792</v>
      </c>
      <c r="I68" s="21">
        <v>364708.36</v>
      </c>
      <c r="J68" s="21" t="s">
        <v>2784</v>
      </c>
      <c r="K68" s="21" t="s">
        <v>1758</v>
      </c>
      <c r="L68" s="23">
        <v>46077</v>
      </c>
      <c r="M68" s="23">
        <v>46077</v>
      </c>
      <c r="N68" s="24">
        <v>1525.4</v>
      </c>
    </row>
    <row r="69" spans="1:14" hidden="1">
      <c r="A69" s="21">
        <v>92</v>
      </c>
      <c r="B69" s="21" t="s">
        <v>1905</v>
      </c>
      <c r="C69" s="21" t="s">
        <v>2780</v>
      </c>
      <c r="D69" s="21">
        <v>100</v>
      </c>
      <c r="E69" s="23">
        <v>46085</v>
      </c>
      <c r="F69" s="21" t="s">
        <v>2781</v>
      </c>
      <c r="G69" s="21" t="s">
        <v>2791</v>
      </c>
      <c r="H69" s="21" t="s">
        <v>2792</v>
      </c>
      <c r="I69" s="21">
        <v>364708.36</v>
      </c>
      <c r="J69" s="21" t="s">
        <v>2784</v>
      </c>
      <c r="K69" s="21" t="s">
        <v>1753</v>
      </c>
      <c r="L69" s="23">
        <v>46077</v>
      </c>
      <c r="M69" s="23">
        <v>46077</v>
      </c>
      <c r="N69" s="24">
        <v>947.86</v>
      </c>
    </row>
    <row r="70" spans="1:14" hidden="1">
      <c r="A70" s="21">
        <v>92</v>
      </c>
      <c r="B70" s="21" t="s">
        <v>1905</v>
      </c>
      <c r="C70" s="21" t="s">
        <v>2780</v>
      </c>
      <c r="D70" s="21">
        <v>100</v>
      </c>
      <c r="E70" s="23">
        <v>46085</v>
      </c>
      <c r="F70" s="21" t="s">
        <v>2781</v>
      </c>
      <c r="G70" s="21" t="s">
        <v>2791</v>
      </c>
      <c r="H70" s="21" t="s">
        <v>2792</v>
      </c>
      <c r="I70" s="21">
        <v>364708.36</v>
      </c>
      <c r="J70" s="21" t="s">
        <v>2784</v>
      </c>
      <c r="K70" s="21" t="s">
        <v>1752</v>
      </c>
      <c r="L70" s="23">
        <v>46077</v>
      </c>
      <c r="M70" s="23">
        <v>46077</v>
      </c>
      <c r="N70" s="24">
        <v>689.26</v>
      </c>
    </row>
    <row r="71" spans="1:14" hidden="1">
      <c r="A71" s="21">
        <v>92</v>
      </c>
      <c r="B71" s="21" t="s">
        <v>1905</v>
      </c>
      <c r="C71" s="21" t="s">
        <v>2780</v>
      </c>
      <c r="D71" s="21">
        <v>100</v>
      </c>
      <c r="E71" s="23">
        <v>46085</v>
      </c>
      <c r="F71" s="21" t="s">
        <v>2781</v>
      </c>
      <c r="G71" s="21" t="s">
        <v>2791</v>
      </c>
      <c r="H71" s="21" t="s">
        <v>2792</v>
      </c>
      <c r="I71" s="21">
        <v>364708.36</v>
      </c>
      <c r="J71" s="21" t="s">
        <v>2784</v>
      </c>
      <c r="K71" s="21" t="s">
        <v>1747</v>
      </c>
      <c r="L71" s="23">
        <v>46077</v>
      </c>
      <c r="M71" s="23">
        <v>46077</v>
      </c>
      <c r="N71" s="24">
        <v>210.84</v>
      </c>
    </row>
    <row r="72" spans="1:14" hidden="1">
      <c r="A72" s="21">
        <v>92</v>
      </c>
      <c r="B72" s="21" t="s">
        <v>1905</v>
      </c>
      <c r="C72" s="21" t="s">
        <v>2780</v>
      </c>
      <c r="D72" s="21">
        <v>100</v>
      </c>
      <c r="E72" s="23">
        <v>46085</v>
      </c>
      <c r="F72" s="21" t="s">
        <v>2781</v>
      </c>
      <c r="G72" s="21" t="s">
        <v>2791</v>
      </c>
      <c r="H72" s="21" t="s">
        <v>2792</v>
      </c>
      <c r="I72" s="21">
        <v>364708.36</v>
      </c>
      <c r="J72" s="21" t="s">
        <v>2784</v>
      </c>
      <c r="K72" s="21" t="s">
        <v>1745</v>
      </c>
      <c r="L72" s="23">
        <v>46077</v>
      </c>
      <c r="M72" s="23">
        <v>46077</v>
      </c>
      <c r="N72" s="24">
        <v>137.58000000000001</v>
      </c>
    </row>
    <row r="73" spans="1:14" hidden="1">
      <c r="A73" s="21">
        <v>92</v>
      </c>
      <c r="B73" s="21" t="s">
        <v>1905</v>
      </c>
      <c r="C73" s="21" t="s">
        <v>2780</v>
      </c>
      <c r="D73" s="21">
        <v>100</v>
      </c>
      <c r="E73" s="23">
        <v>46085</v>
      </c>
      <c r="F73" s="21" t="s">
        <v>2781</v>
      </c>
      <c r="G73" s="21" t="s">
        <v>2791</v>
      </c>
      <c r="H73" s="21" t="s">
        <v>2792</v>
      </c>
      <c r="I73" s="21">
        <v>364708.36</v>
      </c>
      <c r="J73" s="21" t="s">
        <v>2784</v>
      </c>
      <c r="K73" s="21" t="s">
        <v>1740</v>
      </c>
      <c r="L73" s="23">
        <v>46077</v>
      </c>
      <c r="M73" s="23">
        <v>46077</v>
      </c>
      <c r="N73" s="24">
        <v>128.96</v>
      </c>
    </row>
    <row r="74" spans="1:14" hidden="1">
      <c r="A74" s="21">
        <v>92</v>
      </c>
      <c r="B74" s="21" t="s">
        <v>1905</v>
      </c>
      <c r="C74" s="21" t="s">
        <v>2780</v>
      </c>
      <c r="D74" s="21">
        <v>100</v>
      </c>
      <c r="E74" s="23">
        <v>46085</v>
      </c>
      <c r="F74" s="21" t="s">
        <v>2781</v>
      </c>
      <c r="G74" s="21" t="s">
        <v>2791</v>
      </c>
      <c r="H74" s="21" t="s">
        <v>2792</v>
      </c>
      <c r="I74" s="21">
        <v>364708.36</v>
      </c>
      <c r="J74" s="21" t="s">
        <v>2784</v>
      </c>
      <c r="K74" s="21" t="s">
        <v>1815</v>
      </c>
      <c r="L74" s="23">
        <v>46077</v>
      </c>
      <c r="M74" s="23">
        <v>46077</v>
      </c>
      <c r="N74" s="24">
        <v>6420.08</v>
      </c>
    </row>
    <row r="75" spans="1:14" hidden="1">
      <c r="A75" s="21">
        <v>92</v>
      </c>
      <c r="B75" s="21" t="s">
        <v>1905</v>
      </c>
      <c r="C75" s="21" t="s">
        <v>2780</v>
      </c>
      <c r="D75" s="21">
        <v>100</v>
      </c>
      <c r="E75" s="23">
        <v>46085</v>
      </c>
      <c r="F75" s="21" t="s">
        <v>2781</v>
      </c>
      <c r="G75" s="21" t="s">
        <v>2791</v>
      </c>
      <c r="H75" s="21" t="s">
        <v>2792</v>
      </c>
      <c r="I75" s="21">
        <v>364708.36</v>
      </c>
      <c r="J75" s="21" t="s">
        <v>2784</v>
      </c>
      <c r="K75" s="21" t="s">
        <v>1768</v>
      </c>
      <c r="L75" s="23">
        <v>46077</v>
      </c>
      <c r="M75" s="23">
        <v>46077</v>
      </c>
      <c r="N75" s="24">
        <v>2322.9499999999998</v>
      </c>
    </row>
    <row r="76" spans="1:14" hidden="1">
      <c r="A76" s="21">
        <v>92</v>
      </c>
      <c r="B76" s="21" t="s">
        <v>1905</v>
      </c>
      <c r="C76" s="21" t="s">
        <v>2780</v>
      </c>
      <c r="D76" s="21">
        <v>100</v>
      </c>
      <c r="E76" s="23">
        <v>46085</v>
      </c>
      <c r="F76" s="21" t="s">
        <v>2781</v>
      </c>
      <c r="G76" s="21" t="s">
        <v>2791</v>
      </c>
      <c r="H76" s="21" t="s">
        <v>2792</v>
      </c>
      <c r="I76" s="21">
        <v>364708.36</v>
      </c>
      <c r="J76" s="21" t="s">
        <v>2784</v>
      </c>
      <c r="K76" s="21" t="s">
        <v>1836</v>
      </c>
      <c r="L76" s="23">
        <v>46077</v>
      </c>
      <c r="M76" s="23">
        <v>46077</v>
      </c>
      <c r="N76" s="24">
        <v>9825.42</v>
      </c>
    </row>
    <row r="77" spans="1:14" hidden="1">
      <c r="A77" s="21">
        <v>92</v>
      </c>
      <c r="B77" s="21" t="s">
        <v>1905</v>
      </c>
      <c r="C77" s="21" t="s">
        <v>2780</v>
      </c>
      <c r="D77" s="21">
        <v>100</v>
      </c>
      <c r="E77" s="23">
        <v>46085</v>
      </c>
      <c r="F77" s="21" t="s">
        <v>2781</v>
      </c>
      <c r="G77" s="21" t="s">
        <v>2791</v>
      </c>
      <c r="H77" s="21" t="s">
        <v>2792</v>
      </c>
      <c r="I77" s="21">
        <v>364708.36</v>
      </c>
      <c r="J77" s="21" t="s">
        <v>2784</v>
      </c>
      <c r="K77" s="21" t="s">
        <v>1818</v>
      </c>
      <c r="L77" s="23">
        <v>46077</v>
      </c>
      <c r="M77" s="23">
        <v>46077</v>
      </c>
      <c r="N77" s="24">
        <v>6645.5</v>
      </c>
    </row>
    <row r="78" spans="1:14" hidden="1">
      <c r="A78" s="21">
        <v>92</v>
      </c>
      <c r="B78" s="21" t="s">
        <v>1905</v>
      </c>
      <c r="C78" s="21" t="s">
        <v>2780</v>
      </c>
      <c r="D78" s="21">
        <v>100</v>
      </c>
      <c r="E78" s="23">
        <v>46085</v>
      </c>
      <c r="F78" s="21" t="s">
        <v>2781</v>
      </c>
      <c r="G78" s="21" t="s">
        <v>2791</v>
      </c>
      <c r="H78" s="21" t="s">
        <v>2792</v>
      </c>
      <c r="I78" s="21">
        <v>364708.36</v>
      </c>
      <c r="J78" s="21" t="s">
        <v>2784</v>
      </c>
      <c r="K78" s="21" t="s">
        <v>1811</v>
      </c>
      <c r="L78" s="23">
        <v>46077</v>
      </c>
      <c r="M78" s="23">
        <v>46077</v>
      </c>
      <c r="N78" s="24">
        <v>6154.88</v>
      </c>
    </row>
    <row r="79" spans="1:14" hidden="1">
      <c r="A79" s="21">
        <v>92</v>
      </c>
      <c r="B79" s="21" t="s">
        <v>1905</v>
      </c>
      <c r="C79" s="21" t="s">
        <v>2780</v>
      </c>
      <c r="D79" s="21">
        <v>100</v>
      </c>
      <c r="E79" s="23">
        <v>46085</v>
      </c>
      <c r="F79" s="21" t="s">
        <v>2781</v>
      </c>
      <c r="G79" s="21" t="s">
        <v>2791</v>
      </c>
      <c r="H79" s="21" t="s">
        <v>2792</v>
      </c>
      <c r="I79" s="21">
        <v>364708.36</v>
      </c>
      <c r="J79" s="21" t="s">
        <v>2784</v>
      </c>
      <c r="K79" s="21" t="s">
        <v>1790</v>
      </c>
      <c r="L79" s="23">
        <v>46077</v>
      </c>
      <c r="M79" s="23">
        <v>46077</v>
      </c>
      <c r="N79" s="24">
        <v>4086.32</v>
      </c>
    </row>
    <row r="80" spans="1:14" hidden="1">
      <c r="A80" s="21">
        <v>92</v>
      </c>
      <c r="B80" s="21" t="s">
        <v>1905</v>
      </c>
      <c r="C80" s="21" t="s">
        <v>2780</v>
      </c>
      <c r="D80" s="21">
        <v>100</v>
      </c>
      <c r="E80" s="23">
        <v>46085</v>
      </c>
      <c r="F80" s="21" t="s">
        <v>2781</v>
      </c>
      <c r="G80" s="21" t="s">
        <v>2791</v>
      </c>
      <c r="H80" s="21" t="s">
        <v>2792</v>
      </c>
      <c r="I80" s="21">
        <v>364708.36</v>
      </c>
      <c r="J80" s="21" t="s">
        <v>2784</v>
      </c>
      <c r="K80" s="21" t="s">
        <v>1777</v>
      </c>
      <c r="L80" s="23">
        <v>46077</v>
      </c>
      <c r="M80" s="23">
        <v>46077</v>
      </c>
      <c r="N80" s="24">
        <v>3131.6</v>
      </c>
    </row>
    <row r="81" spans="1:14" hidden="1">
      <c r="A81" s="21">
        <v>92</v>
      </c>
      <c r="B81" s="21" t="s">
        <v>1905</v>
      </c>
      <c r="C81" s="21" t="s">
        <v>2780</v>
      </c>
      <c r="D81" s="21">
        <v>100</v>
      </c>
      <c r="E81" s="23">
        <v>46085</v>
      </c>
      <c r="F81" s="21" t="s">
        <v>2781</v>
      </c>
      <c r="G81" s="21" t="s">
        <v>2791</v>
      </c>
      <c r="H81" s="21" t="s">
        <v>2792</v>
      </c>
      <c r="I81" s="21">
        <v>364708.36</v>
      </c>
      <c r="J81" s="21" t="s">
        <v>2784</v>
      </c>
      <c r="K81" s="21" t="s">
        <v>1769</v>
      </c>
      <c r="L81" s="23">
        <v>46077</v>
      </c>
      <c r="M81" s="23">
        <v>46077</v>
      </c>
      <c r="N81" s="24">
        <v>2454.11</v>
      </c>
    </row>
    <row r="82" spans="1:14" hidden="1">
      <c r="A82" s="21">
        <v>92</v>
      </c>
      <c r="B82" s="21" t="s">
        <v>1905</v>
      </c>
      <c r="C82" s="21" t="s">
        <v>2780</v>
      </c>
      <c r="D82" s="21">
        <v>100</v>
      </c>
      <c r="E82" s="23">
        <v>46085</v>
      </c>
      <c r="F82" s="21" t="s">
        <v>2781</v>
      </c>
      <c r="G82" s="21" t="s">
        <v>2791</v>
      </c>
      <c r="H82" s="21" t="s">
        <v>2792</v>
      </c>
      <c r="I82" s="21">
        <v>364708.36</v>
      </c>
      <c r="J82" s="21" t="s">
        <v>2784</v>
      </c>
      <c r="K82" s="21" t="s">
        <v>1766</v>
      </c>
      <c r="L82" s="23">
        <v>46077</v>
      </c>
      <c r="M82" s="23">
        <v>46077</v>
      </c>
      <c r="N82" s="24">
        <v>2148.0700000000002</v>
      </c>
    </row>
    <row r="83" spans="1:14" hidden="1">
      <c r="A83" s="21">
        <v>92</v>
      </c>
      <c r="B83" s="21" t="s">
        <v>1905</v>
      </c>
      <c r="C83" s="21" t="s">
        <v>2780</v>
      </c>
      <c r="D83" s="21">
        <v>100</v>
      </c>
      <c r="E83" s="23">
        <v>46085</v>
      </c>
      <c r="F83" s="21" t="s">
        <v>2781</v>
      </c>
      <c r="G83" s="21" t="s">
        <v>2791</v>
      </c>
      <c r="H83" s="21" t="s">
        <v>2792</v>
      </c>
      <c r="I83" s="21">
        <v>364708.36</v>
      </c>
      <c r="J83" s="21" t="s">
        <v>2784</v>
      </c>
      <c r="K83" s="21" t="s">
        <v>1746</v>
      </c>
      <c r="L83" s="23">
        <v>46077</v>
      </c>
      <c r="M83" s="23">
        <v>46077</v>
      </c>
      <c r="N83" s="24">
        <v>154.82</v>
      </c>
    </row>
    <row r="84" spans="1:14" hidden="1">
      <c r="A84" s="21">
        <v>92</v>
      </c>
      <c r="B84" s="21" t="s">
        <v>1905</v>
      </c>
      <c r="C84" s="21" t="s">
        <v>2780</v>
      </c>
      <c r="D84" s="21">
        <v>100</v>
      </c>
      <c r="E84" s="23">
        <v>46085</v>
      </c>
      <c r="F84" s="21" t="s">
        <v>2781</v>
      </c>
      <c r="G84" s="21" t="s">
        <v>2791</v>
      </c>
      <c r="H84" s="21" t="s">
        <v>2792</v>
      </c>
      <c r="I84" s="21">
        <v>364708.36</v>
      </c>
      <c r="J84" s="21" t="s">
        <v>2784</v>
      </c>
      <c r="K84" s="21" t="s">
        <v>1842</v>
      </c>
      <c r="L84" s="23">
        <v>46077</v>
      </c>
      <c r="M84" s="23">
        <v>46077</v>
      </c>
      <c r="N84" s="24">
        <v>10507.57</v>
      </c>
    </row>
    <row r="85" spans="1:14" hidden="1">
      <c r="A85" s="21">
        <v>92</v>
      </c>
      <c r="B85" s="21" t="s">
        <v>1905</v>
      </c>
      <c r="C85" s="21" t="s">
        <v>2780</v>
      </c>
      <c r="D85" s="21">
        <v>100</v>
      </c>
      <c r="E85" s="23">
        <v>46085</v>
      </c>
      <c r="F85" s="21" t="s">
        <v>2781</v>
      </c>
      <c r="G85" s="21" t="s">
        <v>2793</v>
      </c>
      <c r="H85" s="21" t="s">
        <v>2794</v>
      </c>
      <c r="I85" s="21">
        <v>30438.7</v>
      </c>
      <c r="J85" s="21" t="s">
        <v>2784</v>
      </c>
      <c r="K85" s="21" t="s">
        <v>1829</v>
      </c>
      <c r="L85" s="23">
        <v>46077</v>
      </c>
      <c r="M85" s="23">
        <v>46077</v>
      </c>
      <c r="N85" s="24">
        <v>7998.02</v>
      </c>
    </row>
    <row r="86" spans="1:14" hidden="1">
      <c r="A86" s="21">
        <v>92</v>
      </c>
      <c r="B86" s="21" t="s">
        <v>1905</v>
      </c>
      <c r="C86" s="21" t="s">
        <v>2780</v>
      </c>
      <c r="D86" s="21">
        <v>100</v>
      </c>
      <c r="E86" s="23">
        <v>46085</v>
      </c>
      <c r="F86" s="21" t="s">
        <v>2781</v>
      </c>
      <c r="G86" s="21" t="s">
        <v>2793</v>
      </c>
      <c r="H86" s="21" t="s">
        <v>2794</v>
      </c>
      <c r="I86" s="21">
        <v>30438.7</v>
      </c>
      <c r="J86" s="21" t="s">
        <v>2784</v>
      </c>
      <c r="K86" s="21" t="s">
        <v>1852</v>
      </c>
      <c r="L86" s="23">
        <v>46077</v>
      </c>
      <c r="M86" s="23">
        <v>46077</v>
      </c>
      <c r="N86" s="24">
        <v>12954.61</v>
      </c>
    </row>
    <row r="87" spans="1:14" hidden="1">
      <c r="A87" s="21">
        <v>92</v>
      </c>
      <c r="B87" s="21" t="s">
        <v>1905</v>
      </c>
      <c r="C87" s="21" t="s">
        <v>2780</v>
      </c>
      <c r="D87" s="21">
        <v>100</v>
      </c>
      <c r="E87" s="23">
        <v>46085</v>
      </c>
      <c r="F87" s="21" t="s">
        <v>2781</v>
      </c>
      <c r="G87" s="21" t="s">
        <v>2793</v>
      </c>
      <c r="H87" s="21" t="s">
        <v>2794</v>
      </c>
      <c r="I87" s="21">
        <v>30438.7</v>
      </c>
      <c r="J87" s="21" t="s">
        <v>2784</v>
      </c>
      <c r="K87" s="21" t="s">
        <v>1834</v>
      </c>
      <c r="L87" s="23">
        <v>46077</v>
      </c>
      <c r="M87" s="23">
        <v>46077</v>
      </c>
      <c r="N87" s="24">
        <v>9486.07</v>
      </c>
    </row>
    <row r="88" spans="1:14" hidden="1">
      <c r="A88" s="21">
        <v>91</v>
      </c>
      <c r="B88" s="21" t="s">
        <v>1904</v>
      </c>
      <c r="C88" s="21" t="s">
        <v>2780</v>
      </c>
      <c r="D88" s="21">
        <v>100</v>
      </c>
      <c r="E88" s="23">
        <v>46085</v>
      </c>
      <c r="F88" s="21" t="s">
        <v>2781</v>
      </c>
      <c r="G88" s="21" t="s">
        <v>2795</v>
      </c>
      <c r="H88" s="21" t="s">
        <v>2796</v>
      </c>
      <c r="I88" s="21">
        <v>194615.61</v>
      </c>
      <c r="J88" s="21" t="s">
        <v>2784</v>
      </c>
      <c r="K88" s="21" t="s">
        <v>1845</v>
      </c>
      <c r="L88" s="23">
        <v>46077</v>
      </c>
      <c r="M88" s="23">
        <v>46077</v>
      </c>
      <c r="N88" s="24">
        <v>11386.72</v>
      </c>
    </row>
    <row r="89" spans="1:14" hidden="1">
      <c r="A89" s="21">
        <v>91</v>
      </c>
      <c r="B89" s="21" t="s">
        <v>1904</v>
      </c>
      <c r="C89" s="21" t="s">
        <v>2780</v>
      </c>
      <c r="D89" s="21">
        <v>100</v>
      </c>
      <c r="E89" s="23">
        <v>46085</v>
      </c>
      <c r="F89" s="21" t="s">
        <v>2781</v>
      </c>
      <c r="G89" s="21" t="s">
        <v>2795</v>
      </c>
      <c r="H89" s="21" t="s">
        <v>2796</v>
      </c>
      <c r="I89" s="21">
        <v>194615.61</v>
      </c>
      <c r="J89" s="21" t="s">
        <v>2784</v>
      </c>
      <c r="K89" s="21" t="s">
        <v>1879</v>
      </c>
      <c r="L89" s="23">
        <v>46077</v>
      </c>
      <c r="M89" s="23">
        <v>46077</v>
      </c>
      <c r="N89" s="24">
        <v>26845.22</v>
      </c>
    </row>
    <row r="90" spans="1:14" hidden="1">
      <c r="A90" s="21">
        <v>91</v>
      </c>
      <c r="B90" s="21" t="s">
        <v>1904</v>
      </c>
      <c r="C90" s="21" t="s">
        <v>2780</v>
      </c>
      <c r="D90" s="21">
        <v>100</v>
      </c>
      <c r="E90" s="23">
        <v>46085</v>
      </c>
      <c r="F90" s="21" t="s">
        <v>2781</v>
      </c>
      <c r="G90" s="21" t="s">
        <v>2795</v>
      </c>
      <c r="H90" s="21" t="s">
        <v>2796</v>
      </c>
      <c r="I90" s="21">
        <v>194615.61</v>
      </c>
      <c r="J90" s="21" t="s">
        <v>2784</v>
      </c>
      <c r="K90" s="21" t="s">
        <v>1880</v>
      </c>
      <c r="L90" s="23">
        <v>46077</v>
      </c>
      <c r="M90" s="23">
        <v>46077</v>
      </c>
      <c r="N90" s="24">
        <v>28644.93</v>
      </c>
    </row>
    <row r="91" spans="1:14" hidden="1">
      <c r="A91" s="21">
        <v>91</v>
      </c>
      <c r="B91" s="21" t="s">
        <v>1904</v>
      </c>
      <c r="C91" s="21" t="s">
        <v>2780</v>
      </c>
      <c r="D91" s="21">
        <v>100</v>
      </c>
      <c r="E91" s="23">
        <v>46085</v>
      </c>
      <c r="F91" s="21" t="s">
        <v>2781</v>
      </c>
      <c r="G91" s="21" t="s">
        <v>2795</v>
      </c>
      <c r="H91" s="21" t="s">
        <v>2796</v>
      </c>
      <c r="I91" s="21">
        <v>194615.61</v>
      </c>
      <c r="J91" s="21" t="s">
        <v>2784</v>
      </c>
      <c r="K91" s="21" t="s">
        <v>1792</v>
      </c>
      <c r="L91" s="23">
        <v>46077</v>
      </c>
      <c r="M91" s="23">
        <v>46077</v>
      </c>
      <c r="N91" s="24">
        <v>4437.88</v>
      </c>
    </row>
    <row r="92" spans="1:14" hidden="1">
      <c r="A92" s="21">
        <v>91</v>
      </c>
      <c r="B92" s="21" t="s">
        <v>1904</v>
      </c>
      <c r="C92" s="21" t="s">
        <v>2780</v>
      </c>
      <c r="D92" s="21">
        <v>100</v>
      </c>
      <c r="E92" s="23">
        <v>46085</v>
      </c>
      <c r="F92" s="21" t="s">
        <v>2781</v>
      </c>
      <c r="G92" s="21" t="s">
        <v>2795</v>
      </c>
      <c r="H92" s="21" t="s">
        <v>2796</v>
      </c>
      <c r="I92" s="21">
        <v>194615.61</v>
      </c>
      <c r="J92" s="21" t="s">
        <v>2784</v>
      </c>
      <c r="K92" s="21" t="s">
        <v>1882</v>
      </c>
      <c r="L92" s="23">
        <v>46077</v>
      </c>
      <c r="M92" s="23">
        <v>46077</v>
      </c>
      <c r="N92" s="24">
        <v>29982.82</v>
      </c>
    </row>
    <row r="93" spans="1:14" hidden="1">
      <c r="A93" s="21">
        <v>91</v>
      </c>
      <c r="B93" s="21" t="s">
        <v>1904</v>
      </c>
      <c r="C93" s="21" t="s">
        <v>2780</v>
      </c>
      <c r="D93" s="21">
        <v>100</v>
      </c>
      <c r="E93" s="23">
        <v>46085</v>
      </c>
      <c r="F93" s="21" t="s">
        <v>2781</v>
      </c>
      <c r="G93" s="21" t="s">
        <v>2795</v>
      </c>
      <c r="H93" s="21" t="s">
        <v>2796</v>
      </c>
      <c r="I93" s="21">
        <v>194615.61</v>
      </c>
      <c r="J93" s="21" t="s">
        <v>2784</v>
      </c>
      <c r="K93" s="21" t="s">
        <v>1862</v>
      </c>
      <c r="L93" s="23">
        <v>46077</v>
      </c>
      <c r="M93" s="23">
        <v>46077</v>
      </c>
      <c r="N93" s="24">
        <v>16719.16</v>
      </c>
    </row>
    <row r="94" spans="1:14" hidden="1">
      <c r="A94" s="21">
        <v>91</v>
      </c>
      <c r="B94" s="21" t="s">
        <v>1904</v>
      </c>
      <c r="C94" s="21" t="s">
        <v>2780</v>
      </c>
      <c r="D94" s="21">
        <v>100</v>
      </c>
      <c r="E94" s="23">
        <v>46085</v>
      </c>
      <c r="F94" s="21" t="s">
        <v>2781</v>
      </c>
      <c r="G94" s="21" t="s">
        <v>2795</v>
      </c>
      <c r="H94" s="21" t="s">
        <v>2796</v>
      </c>
      <c r="I94" s="21">
        <v>194615.61</v>
      </c>
      <c r="J94" s="21" t="s">
        <v>2784</v>
      </c>
      <c r="K94" s="21" t="s">
        <v>1874</v>
      </c>
      <c r="L94" s="23">
        <v>46077</v>
      </c>
      <c r="M94" s="23">
        <v>46077</v>
      </c>
      <c r="N94" s="24">
        <v>20244.8</v>
      </c>
    </row>
    <row r="95" spans="1:14" hidden="1">
      <c r="A95" s="21">
        <v>91</v>
      </c>
      <c r="B95" s="21" t="s">
        <v>1904</v>
      </c>
      <c r="C95" s="21" t="s">
        <v>2780</v>
      </c>
      <c r="D95" s="21">
        <v>100</v>
      </c>
      <c r="E95" s="23">
        <v>46085</v>
      </c>
      <c r="F95" s="21" t="s">
        <v>2781</v>
      </c>
      <c r="G95" s="21" t="s">
        <v>2795</v>
      </c>
      <c r="H95" s="21" t="s">
        <v>2796</v>
      </c>
      <c r="I95" s="21">
        <v>194615.61</v>
      </c>
      <c r="J95" s="21" t="s">
        <v>2784</v>
      </c>
      <c r="K95" s="21" t="s">
        <v>1856</v>
      </c>
      <c r="L95" s="23">
        <v>46077</v>
      </c>
      <c r="M95" s="23">
        <v>46077</v>
      </c>
      <c r="N95" s="24">
        <v>15424.95</v>
      </c>
    </row>
    <row r="96" spans="1:14" hidden="1">
      <c r="A96" s="21">
        <v>91</v>
      </c>
      <c r="B96" s="21" t="s">
        <v>1904</v>
      </c>
      <c r="C96" s="21" t="s">
        <v>2780</v>
      </c>
      <c r="D96" s="21">
        <v>100</v>
      </c>
      <c r="E96" s="23">
        <v>46085</v>
      </c>
      <c r="F96" s="21" t="s">
        <v>2781</v>
      </c>
      <c r="G96" s="21" t="s">
        <v>2795</v>
      </c>
      <c r="H96" s="21" t="s">
        <v>2796</v>
      </c>
      <c r="I96" s="21">
        <v>194615.61</v>
      </c>
      <c r="J96" s="21" t="s">
        <v>2784</v>
      </c>
      <c r="K96" s="21" t="s">
        <v>1814</v>
      </c>
      <c r="L96" s="23">
        <v>46077</v>
      </c>
      <c r="M96" s="23">
        <v>46077</v>
      </c>
      <c r="N96" s="24">
        <v>6338.63</v>
      </c>
    </row>
    <row r="97" spans="1:14" hidden="1">
      <c r="A97" s="21">
        <v>91</v>
      </c>
      <c r="B97" s="21" t="s">
        <v>1904</v>
      </c>
      <c r="C97" s="21" t="s">
        <v>2780</v>
      </c>
      <c r="D97" s="21">
        <v>100</v>
      </c>
      <c r="E97" s="23">
        <v>46085</v>
      </c>
      <c r="F97" s="21" t="s">
        <v>2781</v>
      </c>
      <c r="G97" s="21" t="s">
        <v>2795</v>
      </c>
      <c r="H97" s="21" t="s">
        <v>2796</v>
      </c>
      <c r="I97" s="21">
        <v>194615.61</v>
      </c>
      <c r="J97" s="21" t="s">
        <v>2784</v>
      </c>
      <c r="K97" s="21" t="s">
        <v>1866</v>
      </c>
      <c r="L97" s="23">
        <v>46077</v>
      </c>
      <c r="M97" s="23">
        <v>46077</v>
      </c>
      <c r="N97" s="24">
        <v>17487.55</v>
      </c>
    </row>
    <row r="98" spans="1:14" hidden="1">
      <c r="A98" s="21">
        <v>91</v>
      </c>
      <c r="B98" s="21" t="s">
        <v>1904</v>
      </c>
      <c r="C98" s="21" t="s">
        <v>2780</v>
      </c>
      <c r="D98" s="21">
        <v>100</v>
      </c>
      <c r="E98" s="23">
        <v>46085</v>
      </c>
      <c r="F98" s="21" t="s">
        <v>2781</v>
      </c>
      <c r="G98" s="21" t="s">
        <v>2795</v>
      </c>
      <c r="H98" s="21" t="s">
        <v>2796</v>
      </c>
      <c r="I98" s="21">
        <v>194615.61</v>
      </c>
      <c r="J98" s="21" t="s">
        <v>2784</v>
      </c>
      <c r="K98" s="21" t="s">
        <v>1832</v>
      </c>
      <c r="L98" s="23">
        <v>46077</v>
      </c>
      <c r="M98" s="23">
        <v>46077</v>
      </c>
      <c r="N98" s="24">
        <v>8369.39</v>
      </c>
    </row>
    <row r="99" spans="1:14" hidden="1">
      <c r="A99" s="21">
        <v>91</v>
      </c>
      <c r="B99" s="21" t="s">
        <v>1904</v>
      </c>
      <c r="C99" s="21" t="s">
        <v>2780</v>
      </c>
      <c r="D99" s="21">
        <v>100</v>
      </c>
      <c r="E99" s="23">
        <v>46085</v>
      </c>
      <c r="F99" s="21" t="s">
        <v>2781</v>
      </c>
      <c r="G99" s="21" t="s">
        <v>2795</v>
      </c>
      <c r="H99" s="21" t="s">
        <v>2796</v>
      </c>
      <c r="I99" s="21">
        <v>194615.61</v>
      </c>
      <c r="J99" s="21" t="s">
        <v>2784</v>
      </c>
      <c r="K99" s="21" t="s">
        <v>1788</v>
      </c>
      <c r="L99" s="23">
        <v>46077</v>
      </c>
      <c r="M99" s="23">
        <v>46077</v>
      </c>
      <c r="N99" s="24">
        <v>3968.62</v>
      </c>
    </row>
    <row r="100" spans="1:14" hidden="1">
      <c r="A100" s="21">
        <v>91</v>
      </c>
      <c r="B100" s="21" t="s">
        <v>1904</v>
      </c>
      <c r="C100" s="21" t="s">
        <v>2780</v>
      </c>
      <c r="D100" s="21">
        <v>100</v>
      </c>
      <c r="E100" s="23">
        <v>46085</v>
      </c>
      <c r="F100" s="21" t="s">
        <v>2781</v>
      </c>
      <c r="G100" s="21" t="s">
        <v>2795</v>
      </c>
      <c r="H100" s="21" t="s">
        <v>2796</v>
      </c>
      <c r="I100" s="21">
        <v>194615.61</v>
      </c>
      <c r="J100" s="21" t="s">
        <v>2784</v>
      </c>
      <c r="K100" s="21" t="s">
        <v>1799</v>
      </c>
      <c r="L100" s="23">
        <v>46077</v>
      </c>
      <c r="M100" s="23">
        <v>46077</v>
      </c>
      <c r="N100" s="24">
        <v>4764.9399999999996</v>
      </c>
    </row>
    <row r="101" spans="1:14" hidden="1">
      <c r="A101" s="21">
        <v>1880</v>
      </c>
      <c r="B101" s="21" t="s">
        <v>1542</v>
      </c>
      <c r="C101" s="21" t="s">
        <v>2780</v>
      </c>
      <c r="D101" s="21">
        <v>100</v>
      </c>
      <c r="E101" s="23">
        <v>46085</v>
      </c>
      <c r="F101" s="21" t="s">
        <v>2781</v>
      </c>
      <c r="G101" s="21" t="s">
        <v>2797</v>
      </c>
      <c r="H101" s="21" t="s">
        <v>2798</v>
      </c>
      <c r="I101" s="21">
        <v>330400</v>
      </c>
      <c r="J101" s="21" t="s">
        <v>2784</v>
      </c>
      <c r="K101" s="21" t="s">
        <v>1275</v>
      </c>
      <c r="L101" s="23">
        <v>46024</v>
      </c>
      <c r="M101" s="23">
        <v>46024</v>
      </c>
      <c r="N101" s="24">
        <v>141600</v>
      </c>
    </row>
    <row r="102" spans="1:14" hidden="1">
      <c r="A102" s="21">
        <v>1880</v>
      </c>
      <c r="B102" s="21" t="s">
        <v>1542</v>
      </c>
      <c r="C102" s="21" t="s">
        <v>2780</v>
      </c>
      <c r="D102" s="21">
        <v>100</v>
      </c>
      <c r="E102" s="23">
        <v>46085</v>
      </c>
      <c r="F102" s="21" t="s">
        <v>2781</v>
      </c>
      <c r="G102" s="21" t="s">
        <v>2797</v>
      </c>
      <c r="H102" s="21" t="s">
        <v>2798</v>
      </c>
      <c r="I102" s="21">
        <v>330400</v>
      </c>
      <c r="J102" s="21" t="s">
        <v>2784</v>
      </c>
      <c r="K102" s="21" t="s">
        <v>1259</v>
      </c>
      <c r="L102" s="23">
        <v>46024</v>
      </c>
      <c r="M102" s="23">
        <v>46024</v>
      </c>
      <c r="N102" s="24">
        <v>188800</v>
      </c>
    </row>
    <row r="103" spans="1:14" hidden="1">
      <c r="A103" s="21">
        <v>92</v>
      </c>
      <c r="B103" s="21" t="s">
        <v>1905</v>
      </c>
      <c r="C103" s="21" t="s">
        <v>2780</v>
      </c>
      <c r="D103" s="21">
        <v>100</v>
      </c>
      <c r="E103" s="23">
        <v>46085</v>
      </c>
      <c r="F103" s="21" t="s">
        <v>2781</v>
      </c>
      <c r="G103" s="21" t="s">
        <v>2799</v>
      </c>
      <c r="H103" s="21" t="s">
        <v>2800</v>
      </c>
      <c r="I103" s="21">
        <v>325402.93</v>
      </c>
      <c r="J103" s="21" t="s">
        <v>2784</v>
      </c>
      <c r="K103" s="21" t="s">
        <v>1888</v>
      </c>
      <c r="L103" s="23">
        <v>46077</v>
      </c>
      <c r="M103" s="23">
        <v>46077</v>
      </c>
      <c r="N103" s="24">
        <v>35118.06</v>
      </c>
    </row>
    <row r="104" spans="1:14" hidden="1">
      <c r="A104" s="21">
        <v>92</v>
      </c>
      <c r="B104" s="21" t="s">
        <v>1905</v>
      </c>
      <c r="C104" s="21" t="s">
        <v>2780</v>
      </c>
      <c r="D104" s="21">
        <v>100</v>
      </c>
      <c r="E104" s="23">
        <v>46085</v>
      </c>
      <c r="F104" s="21" t="s">
        <v>2781</v>
      </c>
      <c r="G104" s="21" t="s">
        <v>2799</v>
      </c>
      <c r="H104" s="21" t="s">
        <v>2800</v>
      </c>
      <c r="I104" s="21">
        <v>325402.93</v>
      </c>
      <c r="J104" s="21" t="s">
        <v>2784</v>
      </c>
      <c r="K104" s="21" t="s">
        <v>1857</v>
      </c>
      <c r="L104" s="23">
        <v>46077</v>
      </c>
      <c r="M104" s="23">
        <v>46077</v>
      </c>
      <c r="N104" s="24">
        <v>15452.59</v>
      </c>
    </row>
    <row r="105" spans="1:14" hidden="1">
      <c r="A105" s="21">
        <v>92</v>
      </c>
      <c r="B105" s="21" t="s">
        <v>1905</v>
      </c>
      <c r="C105" s="21" t="s">
        <v>2780</v>
      </c>
      <c r="D105" s="21">
        <v>100</v>
      </c>
      <c r="E105" s="23">
        <v>46085</v>
      </c>
      <c r="F105" s="21" t="s">
        <v>2781</v>
      </c>
      <c r="G105" s="21" t="s">
        <v>2799</v>
      </c>
      <c r="H105" s="21" t="s">
        <v>2800</v>
      </c>
      <c r="I105" s="21">
        <v>325402.93</v>
      </c>
      <c r="J105" s="21" t="s">
        <v>2784</v>
      </c>
      <c r="K105" s="21" t="s">
        <v>1870</v>
      </c>
      <c r="L105" s="23">
        <v>46077</v>
      </c>
      <c r="M105" s="23">
        <v>46077</v>
      </c>
      <c r="N105" s="24">
        <v>19342.62</v>
      </c>
    </row>
    <row r="106" spans="1:14" hidden="1">
      <c r="A106" s="21">
        <v>92</v>
      </c>
      <c r="B106" s="21" t="s">
        <v>1905</v>
      </c>
      <c r="C106" s="21" t="s">
        <v>2780</v>
      </c>
      <c r="D106" s="21">
        <v>100</v>
      </c>
      <c r="E106" s="23">
        <v>46085</v>
      </c>
      <c r="F106" s="21" t="s">
        <v>2781</v>
      </c>
      <c r="G106" s="21" t="s">
        <v>2799</v>
      </c>
      <c r="H106" s="21" t="s">
        <v>2800</v>
      </c>
      <c r="I106" s="21">
        <v>325402.93</v>
      </c>
      <c r="J106" s="21" t="s">
        <v>2784</v>
      </c>
      <c r="K106" s="21" t="s">
        <v>1830</v>
      </c>
      <c r="L106" s="23">
        <v>46077</v>
      </c>
      <c r="M106" s="23">
        <v>46077</v>
      </c>
      <c r="N106" s="24">
        <v>8037.8</v>
      </c>
    </row>
    <row r="107" spans="1:14" hidden="1">
      <c r="A107" s="21">
        <v>92</v>
      </c>
      <c r="B107" s="21" t="s">
        <v>1905</v>
      </c>
      <c r="C107" s="21" t="s">
        <v>2780</v>
      </c>
      <c r="D107" s="21">
        <v>100</v>
      </c>
      <c r="E107" s="23">
        <v>46085</v>
      </c>
      <c r="F107" s="21" t="s">
        <v>2781</v>
      </c>
      <c r="G107" s="21" t="s">
        <v>2799</v>
      </c>
      <c r="H107" s="21" t="s">
        <v>2800</v>
      </c>
      <c r="I107" s="21">
        <v>325402.93</v>
      </c>
      <c r="J107" s="21" t="s">
        <v>2784</v>
      </c>
      <c r="K107" s="21" t="s">
        <v>1737</v>
      </c>
      <c r="L107" s="23">
        <v>46077</v>
      </c>
      <c r="M107" s="23">
        <v>46077</v>
      </c>
      <c r="N107" s="24">
        <v>17816.27</v>
      </c>
    </row>
    <row r="108" spans="1:14" hidden="1">
      <c r="A108" s="21">
        <v>92</v>
      </c>
      <c r="B108" s="21" t="s">
        <v>1905</v>
      </c>
      <c r="C108" s="21" t="s">
        <v>2780</v>
      </c>
      <c r="D108" s="21">
        <v>100</v>
      </c>
      <c r="E108" s="23">
        <v>46085</v>
      </c>
      <c r="F108" s="21" t="s">
        <v>2781</v>
      </c>
      <c r="G108" s="21" t="s">
        <v>2799</v>
      </c>
      <c r="H108" s="21" t="s">
        <v>2800</v>
      </c>
      <c r="I108" s="21">
        <v>325402.93</v>
      </c>
      <c r="J108" s="21" t="s">
        <v>2784</v>
      </c>
      <c r="K108" s="21" t="s">
        <v>1821</v>
      </c>
      <c r="L108" s="23">
        <v>46077</v>
      </c>
      <c r="M108" s="23">
        <v>46077</v>
      </c>
      <c r="N108" s="24">
        <v>7414.58</v>
      </c>
    </row>
    <row r="109" spans="1:14" hidden="1">
      <c r="A109" s="21">
        <v>92</v>
      </c>
      <c r="B109" s="21" t="s">
        <v>1905</v>
      </c>
      <c r="C109" s="21" t="s">
        <v>2780</v>
      </c>
      <c r="D109" s="21">
        <v>100</v>
      </c>
      <c r="E109" s="23">
        <v>46085</v>
      </c>
      <c r="F109" s="21" t="s">
        <v>2781</v>
      </c>
      <c r="G109" s="21" t="s">
        <v>2799</v>
      </c>
      <c r="H109" s="21" t="s">
        <v>2800</v>
      </c>
      <c r="I109" s="21">
        <v>325402.93</v>
      </c>
      <c r="J109" s="21" t="s">
        <v>2784</v>
      </c>
      <c r="K109" s="21" t="s">
        <v>1844</v>
      </c>
      <c r="L109" s="23">
        <v>46077</v>
      </c>
      <c r="M109" s="23">
        <v>46077</v>
      </c>
      <c r="N109" s="24">
        <v>11115.9</v>
      </c>
    </row>
    <row r="110" spans="1:14" hidden="1">
      <c r="A110" s="21">
        <v>92</v>
      </c>
      <c r="B110" s="21" t="s">
        <v>1905</v>
      </c>
      <c r="C110" s="21" t="s">
        <v>2780</v>
      </c>
      <c r="D110" s="21">
        <v>100</v>
      </c>
      <c r="E110" s="23">
        <v>46085</v>
      </c>
      <c r="F110" s="21" t="s">
        <v>2781</v>
      </c>
      <c r="G110" s="21" t="s">
        <v>2799</v>
      </c>
      <c r="H110" s="21" t="s">
        <v>2800</v>
      </c>
      <c r="I110" s="21">
        <v>325402.93</v>
      </c>
      <c r="J110" s="21" t="s">
        <v>2784</v>
      </c>
      <c r="K110" s="21" t="s">
        <v>1781</v>
      </c>
      <c r="L110" s="23">
        <v>46077</v>
      </c>
      <c r="M110" s="23">
        <v>46077</v>
      </c>
      <c r="N110" s="24">
        <v>3343.76</v>
      </c>
    </row>
    <row r="111" spans="1:14" hidden="1">
      <c r="A111" s="21">
        <v>92</v>
      </c>
      <c r="B111" s="21" t="s">
        <v>1905</v>
      </c>
      <c r="C111" s="21" t="s">
        <v>2780</v>
      </c>
      <c r="D111" s="21">
        <v>100</v>
      </c>
      <c r="E111" s="23">
        <v>46085</v>
      </c>
      <c r="F111" s="21" t="s">
        <v>2781</v>
      </c>
      <c r="G111" s="21" t="s">
        <v>2799</v>
      </c>
      <c r="H111" s="21" t="s">
        <v>2800</v>
      </c>
      <c r="I111" s="21">
        <v>325402.93</v>
      </c>
      <c r="J111" s="21" t="s">
        <v>2784</v>
      </c>
      <c r="K111" s="21" t="s">
        <v>1819</v>
      </c>
      <c r="L111" s="23">
        <v>46077</v>
      </c>
      <c r="M111" s="23">
        <v>46077</v>
      </c>
      <c r="N111" s="24">
        <v>6977</v>
      </c>
    </row>
    <row r="112" spans="1:14" hidden="1">
      <c r="A112" s="21">
        <v>92</v>
      </c>
      <c r="B112" s="21" t="s">
        <v>1905</v>
      </c>
      <c r="C112" s="21" t="s">
        <v>2780</v>
      </c>
      <c r="D112" s="21">
        <v>100</v>
      </c>
      <c r="E112" s="23">
        <v>46085</v>
      </c>
      <c r="F112" s="21" t="s">
        <v>2781</v>
      </c>
      <c r="G112" s="21" t="s">
        <v>2799</v>
      </c>
      <c r="H112" s="21" t="s">
        <v>2800</v>
      </c>
      <c r="I112" s="21">
        <v>325402.93</v>
      </c>
      <c r="J112" s="21" t="s">
        <v>2784</v>
      </c>
      <c r="K112" s="21" t="s">
        <v>1863</v>
      </c>
      <c r="L112" s="23">
        <v>46077</v>
      </c>
      <c r="M112" s="23">
        <v>46077</v>
      </c>
      <c r="N112" s="24">
        <v>16876.169999999998</v>
      </c>
    </row>
    <row r="113" spans="1:14" hidden="1">
      <c r="A113" s="21">
        <v>92</v>
      </c>
      <c r="B113" s="21" t="s">
        <v>1905</v>
      </c>
      <c r="C113" s="21" t="s">
        <v>2780</v>
      </c>
      <c r="D113" s="21">
        <v>100</v>
      </c>
      <c r="E113" s="23">
        <v>46085</v>
      </c>
      <c r="F113" s="21" t="s">
        <v>2781</v>
      </c>
      <c r="G113" s="21" t="s">
        <v>2799</v>
      </c>
      <c r="H113" s="21" t="s">
        <v>2800</v>
      </c>
      <c r="I113" s="21">
        <v>325402.93</v>
      </c>
      <c r="J113" s="21" t="s">
        <v>2784</v>
      </c>
      <c r="K113" s="21" t="s">
        <v>1795</v>
      </c>
      <c r="L113" s="23">
        <v>46077</v>
      </c>
      <c r="M113" s="23">
        <v>46077</v>
      </c>
      <c r="N113" s="24">
        <v>4590.2</v>
      </c>
    </row>
    <row r="114" spans="1:14" hidden="1">
      <c r="A114" s="21">
        <v>92</v>
      </c>
      <c r="B114" s="21" t="s">
        <v>1905</v>
      </c>
      <c r="C114" s="21" t="s">
        <v>2780</v>
      </c>
      <c r="D114" s="21">
        <v>100</v>
      </c>
      <c r="E114" s="23">
        <v>46085</v>
      </c>
      <c r="F114" s="21" t="s">
        <v>2781</v>
      </c>
      <c r="G114" s="21" t="s">
        <v>2799</v>
      </c>
      <c r="H114" s="21" t="s">
        <v>2800</v>
      </c>
      <c r="I114" s="21">
        <v>325402.93</v>
      </c>
      <c r="J114" s="21" t="s">
        <v>2784</v>
      </c>
      <c r="K114" s="21" t="s">
        <v>1775</v>
      </c>
      <c r="L114" s="23">
        <v>46077</v>
      </c>
      <c r="M114" s="23">
        <v>46077</v>
      </c>
      <c r="N114" s="24">
        <v>3012.26</v>
      </c>
    </row>
    <row r="115" spans="1:14" hidden="1">
      <c r="A115" s="21">
        <v>92</v>
      </c>
      <c r="B115" s="21" t="s">
        <v>1905</v>
      </c>
      <c r="C115" s="21" t="s">
        <v>2780</v>
      </c>
      <c r="D115" s="21">
        <v>100</v>
      </c>
      <c r="E115" s="23">
        <v>46085</v>
      </c>
      <c r="F115" s="21" t="s">
        <v>2781</v>
      </c>
      <c r="G115" s="21" t="s">
        <v>2799</v>
      </c>
      <c r="H115" s="21" t="s">
        <v>2800</v>
      </c>
      <c r="I115" s="21">
        <v>325402.93</v>
      </c>
      <c r="J115" s="21" t="s">
        <v>2784</v>
      </c>
      <c r="K115" s="21" t="s">
        <v>1756</v>
      </c>
      <c r="L115" s="23">
        <v>46077</v>
      </c>
      <c r="M115" s="23">
        <v>46077</v>
      </c>
      <c r="N115" s="24">
        <v>1284.04</v>
      </c>
    </row>
    <row r="116" spans="1:14" hidden="1">
      <c r="A116" s="21">
        <v>92</v>
      </c>
      <c r="B116" s="21" t="s">
        <v>1905</v>
      </c>
      <c r="C116" s="21" t="s">
        <v>2780</v>
      </c>
      <c r="D116" s="21">
        <v>100</v>
      </c>
      <c r="E116" s="23">
        <v>46085</v>
      </c>
      <c r="F116" s="21" t="s">
        <v>2781</v>
      </c>
      <c r="G116" s="21" t="s">
        <v>2799</v>
      </c>
      <c r="H116" s="21" t="s">
        <v>2800</v>
      </c>
      <c r="I116" s="21">
        <v>325402.93</v>
      </c>
      <c r="J116" s="21" t="s">
        <v>2784</v>
      </c>
      <c r="K116" s="21" t="s">
        <v>1741</v>
      </c>
      <c r="L116" s="23">
        <v>46077</v>
      </c>
      <c r="M116" s="23">
        <v>46077</v>
      </c>
      <c r="N116" s="24">
        <v>128.96</v>
      </c>
    </row>
    <row r="117" spans="1:14" hidden="1">
      <c r="A117" s="21">
        <v>92</v>
      </c>
      <c r="B117" s="21" t="s">
        <v>1905</v>
      </c>
      <c r="C117" s="21" t="s">
        <v>2780</v>
      </c>
      <c r="D117" s="21">
        <v>100</v>
      </c>
      <c r="E117" s="23">
        <v>46085</v>
      </c>
      <c r="F117" s="21" t="s">
        <v>2781</v>
      </c>
      <c r="G117" s="21" t="s">
        <v>2799</v>
      </c>
      <c r="H117" s="21" t="s">
        <v>2800</v>
      </c>
      <c r="I117" s="21">
        <v>325402.93</v>
      </c>
      <c r="J117" s="21" t="s">
        <v>2784</v>
      </c>
      <c r="K117" s="21" t="s">
        <v>1850</v>
      </c>
      <c r="L117" s="23">
        <v>46077</v>
      </c>
      <c r="M117" s="23">
        <v>46077</v>
      </c>
      <c r="N117" s="24">
        <v>12202.53</v>
      </c>
    </row>
    <row r="118" spans="1:14" hidden="1">
      <c r="A118" s="21">
        <v>92</v>
      </c>
      <c r="B118" s="21" t="s">
        <v>1905</v>
      </c>
      <c r="C118" s="21" t="s">
        <v>2780</v>
      </c>
      <c r="D118" s="21">
        <v>100</v>
      </c>
      <c r="E118" s="23">
        <v>46085</v>
      </c>
      <c r="F118" s="21" t="s">
        <v>2781</v>
      </c>
      <c r="G118" s="21" t="s">
        <v>2799</v>
      </c>
      <c r="H118" s="21" t="s">
        <v>2800</v>
      </c>
      <c r="I118" s="21">
        <v>325402.93</v>
      </c>
      <c r="J118" s="21" t="s">
        <v>2784</v>
      </c>
      <c r="K118" s="21" t="s">
        <v>1887</v>
      </c>
      <c r="L118" s="23">
        <v>46077</v>
      </c>
      <c r="M118" s="23">
        <v>46077</v>
      </c>
      <c r="N118" s="24">
        <v>35012.29</v>
      </c>
    </row>
    <row r="119" spans="1:14" hidden="1">
      <c r="A119" s="21">
        <v>92</v>
      </c>
      <c r="B119" s="21" t="s">
        <v>1905</v>
      </c>
      <c r="C119" s="21" t="s">
        <v>2780</v>
      </c>
      <c r="D119" s="21">
        <v>100</v>
      </c>
      <c r="E119" s="23">
        <v>46085</v>
      </c>
      <c r="F119" s="21" t="s">
        <v>2781</v>
      </c>
      <c r="G119" s="21" t="s">
        <v>2799</v>
      </c>
      <c r="H119" s="21" t="s">
        <v>2800</v>
      </c>
      <c r="I119" s="21">
        <v>325402.93</v>
      </c>
      <c r="J119" s="21" t="s">
        <v>2784</v>
      </c>
      <c r="K119" s="21" t="s">
        <v>1871</v>
      </c>
      <c r="L119" s="23">
        <v>46077</v>
      </c>
      <c r="M119" s="23">
        <v>46077</v>
      </c>
      <c r="N119" s="24">
        <v>19454.73</v>
      </c>
    </row>
    <row r="120" spans="1:14" hidden="1">
      <c r="A120" s="21">
        <v>92</v>
      </c>
      <c r="B120" s="21" t="s">
        <v>1905</v>
      </c>
      <c r="C120" s="21" t="s">
        <v>2780</v>
      </c>
      <c r="D120" s="21">
        <v>100</v>
      </c>
      <c r="E120" s="23">
        <v>46085</v>
      </c>
      <c r="F120" s="21" t="s">
        <v>2781</v>
      </c>
      <c r="G120" s="21" t="s">
        <v>2799</v>
      </c>
      <c r="H120" s="21" t="s">
        <v>2800</v>
      </c>
      <c r="I120" s="21">
        <v>325402.93</v>
      </c>
      <c r="J120" s="21" t="s">
        <v>2784</v>
      </c>
      <c r="K120" s="21" t="s">
        <v>1835</v>
      </c>
      <c r="L120" s="23">
        <v>46077</v>
      </c>
      <c r="M120" s="23">
        <v>46077</v>
      </c>
      <c r="N120" s="24">
        <v>9691.1200000000008</v>
      </c>
    </row>
    <row r="121" spans="1:14" hidden="1">
      <c r="A121" s="21">
        <v>92</v>
      </c>
      <c r="B121" s="21" t="s">
        <v>1905</v>
      </c>
      <c r="C121" s="21" t="s">
        <v>2780</v>
      </c>
      <c r="D121" s="21">
        <v>100</v>
      </c>
      <c r="E121" s="23">
        <v>46085</v>
      </c>
      <c r="F121" s="21" t="s">
        <v>2781</v>
      </c>
      <c r="G121" s="21" t="s">
        <v>2799</v>
      </c>
      <c r="H121" s="21" t="s">
        <v>2800</v>
      </c>
      <c r="I121" s="21">
        <v>325402.93</v>
      </c>
      <c r="J121" s="21" t="s">
        <v>2784</v>
      </c>
      <c r="K121" s="21" t="s">
        <v>1820</v>
      </c>
      <c r="L121" s="23">
        <v>46077</v>
      </c>
      <c r="M121" s="23">
        <v>46077</v>
      </c>
      <c r="N121" s="24">
        <v>7056.56</v>
      </c>
    </row>
    <row r="122" spans="1:14" hidden="1">
      <c r="A122" s="21">
        <v>92</v>
      </c>
      <c r="B122" s="21" t="s">
        <v>1905</v>
      </c>
      <c r="C122" s="21" t="s">
        <v>2780</v>
      </c>
      <c r="D122" s="21">
        <v>100</v>
      </c>
      <c r="E122" s="23">
        <v>46085</v>
      </c>
      <c r="F122" s="21" t="s">
        <v>2781</v>
      </c>
      <c r="G122" s="21" t="s">
        <v>2799</v>
      </c>
      <c r="H122" s="21" t="s">
        <v>2800</v>
      </c>
      <c r="I122" s="21">
        <v>325402.93</v>
      </c>
      <c r="J122" s="21" t="s">
        <v>2784</v>
      </c>
      <c r="K122" s="21" t="s">
        <v>1810</v>
      </c>
      <c r="L122" s="23">
        <v>46077</v>
      </c>
      <c r="M122" s="23">
        <v>46077</v>
      </c>
      <c r="N122" s="24">
        <v>5955.98</v>
      </c>
    </row>
    <row r="123" spans="1:14" hidden="1">
      <c r="A123" s="21">
        <v>92</v>
      </c>
      <c r="B123" s="21" t="s">
        <v>1905</v>
      </c>
      <c r="C123" s="21" t="s">
        <v>2780</v>
      </c>
      <c r="D123" s="21">
        <v>100</v>
      </c>
      <c r="E123" s="23">
        <v>46085</v>
      </c>
      <c r="F123" s="21" t="s">
        <v>2781</v>
      </c>
      <c r="G123" s="21" t="s">
        <v>2799</v>
      </c>
      <c r="H123" s="21" t="s">
        <v>2800</v>
      </c>
      <c r="I123" s="21">
        <v>325402.93</v>
      </c>
      <c r="J123" s="21" t="s">
        <v>2784</v>
      </c>
      <c r="K123" s="21" t="s">
        <v>1809</v>
      </c>
      <c r="L123" s="23">
        <v>46077</v>
      </c>
      <c r="M123" s="23">
        <v>46077</v>
      </c>
      <c r="N123" s="24">
        <v>5849.9</v>
      </c>
    </row>
    <row r="124" spans="1:14" hidden="1">
      <c r="A124" s="21">
        <v>92</v>
      </c>
      <c r="B124" s="21" t="s">
        <v>1905</v>
      </c>
      <c r="C124" s="21" t="s">
        <v>2780</v>
      </c>
      <c r="D124" s="21">
        <v>100</v>
      </c>
      <c r="E124" s="23">
        <v>46085</v>
      </c>
      <c r="F124" s="21" t="s">
        <v>2781</v>
      </c>
      <c r="G124" s="21" t="s">
        <v>2799</v>
      </c>
      <c r="H124" s="21" t="s">
        <v>2800</v>
      </c>
      <c r="I124" s="21">
        <v>325402.93</v>
      </c>
      <c r="J124" s="21" t="s">
        <v>2784</v>
      </c>
      <c r="K124" s="21" t="s">
        <v>1789</v>
      </c>
      <c r="L124" s="23">
        <v>46077</v>
      </c>
      <c r="M124" s="23">
        <v>46077</v>
      </c>
      <c r="N124" s="24">
        <v>4033.28</v>
      </c>
    </row>
    <row r="125" spans="1:14" hidden="1">
      <c r="A125" s="21">
        <v>92</v>
      </c>
      <c r="B125" s="21" t="s">
        <v>1905</v>
      </c>
      <c r="C125" s="21" t="s">
        <v>2780</v>
      </c>
      <c r="D125" s="21">
        <v>100</v>
      </c>
      <c r="E125" s="23">
        <v>46085</v>
      </c>
      <c r="F125" s="21" t="s">
        <v>2781</v>
      </c>
      <c r="G125" s="21" t="s">
        <v>2799</v>
      </c>
      <c r="H125" s="21" t="s">
        <v>2800</v>
      </c>
      <c r="I125" s="21">
        <v>325402.93</v>
      </c>
      <c r="J125" s="21" t="s">
        <v>2784</v>
      </c>
      <c r="K125" s="21" t="s">
        <v>1785</v>
      </c>
      <c r="L125" s="23">
        <v>46077</v>
      </c>
      <c r="M125" s="23">
        <v>46077</v>
      </c>
      <c r="N125" s="24">
        <v>3728.3</v>
      </c>
    </row>
    <row r="126" spans="1:14" hidden="1">
      <c r="A126" s="21">
        <v>92</v>
      </c>
      <c r="B126" s="21" t="s">
        <v>1905</v>
      </c>
      <c r="C126" s="21" t="s">
        <v>2780</v>
      </c>
      <c r="D126" s="21">
        <v>100</v>
      </c>
      <c r="E126" s="23">
        <v>46085</v>
      </c>
      <c r="F126" s="21" t="s">
        <v>2781</v>
      </c>
      <c r="G126" s="21" t="s">
        <v>2799</v>
      </c>
      <c r="H126" s="21" t="s">
        <v>2800</v>
      </c>
      <c r="I126" s="21">
        <v>325402.93</v>
      </c>
      <c r="J126" s="21" t="s">
        <v>2784</v>
      </c>
      <c r="K126" s="21" t="s">
        <v>1779</v>
      </c>
      <c r="L126" s="23">
        <v>46077</v>
      </c>
      <c r="M126" s="23">
        <v>46077</v>
      </c>
      <c r="N126" s="24">
        <v>3250.94</v>
      </c>
    </row>
    <row r="127" spans="1:14" hidden="1">
      <c r="A127" s="21">
        <v>92</v>
      </c>
      <c r="B127" s="21" t="s">
        <v>1905</v>
      </c>
      <c r="C127" s="21" t="s">
        <v>2780</v>
      </c>
      <c r="D127" s="21">
        <v>100</v>
      </c>
      <c r="E127" s="23">
        <v>46085</v>
      </c>
      <c r="F127" s="21" t="s">
        <v>2781</v>
      </c>
      <c r="G127" s="21" t="s">
        <v>2799</v>
      </c>
      <c r="H127" s="21" t="s">
        <v>2800</v>
      </c>
      <c r="I127" s="21">
        <v>325402.93</v>
      </c>
      <c r="J127" s="21" t="s">
        <v>2784</v>
      </c>
      <c r="K127" s="21" t="s">
        <v>1774</v>
      </c>
      <c r="L127" s="23">
        <v>46077</v>
      </c>
      <c r="M127" s="23">
        <v>46077</v>
      </c>
      <c r="N127" s="24">
        <v>2650.85</v>
      </c>
    </row>
    <row r="128" spans="1:14" hidden="1">
      <c r="A128" s="21">
        <v>92</v>
      </c>
      <c r="B128" s="21" t="s">
        <v>1905</v>
      </c>
      <c r="C128" s="21" t="s">
        <v>2780</v>
      </c>
      <c r="D128" s="21">
        <v>100</v>
      </c>
      <c r="E128" s="23">
        <v>46085</v>
      </c>
      <c r="F128" s="21" t="s">
        <v>2781</v>
      </c>
      <c r="G128" s="21" t="s">
        <v>2799</v>
      </c>
      <c r="H128" s="21" t="s">
        <v>2800</v>
      </c>
      <c r="I128" s="21">
        <v>325402.93</v>
      </c>
      <c r="J128" s="21" t="s">
        <v>2784</v>
      </c>
      <c r="K128" s="21" t="s">
        <v>1772</v>
      </c>
      <c r="L128" s="23">
        <v>46077</v>
      </c>
      <c r="M128" s="23">
        <v>46077</v>
      </c>
      <c r="N128" s="24">
        <v>2563.41</v>
      </c>
    </row>
    <row r="129" spans="1:14" hidden="1">
      <c r="A129" s="21">
        <v>92</v>
      </c>
      <c r="B129" s="21" t="s">
        <v>1905</v>
      </c>
      <c r="C129" s="21" t="s">
        <v>2780</v>
      </c>
      <c r="D129" s="21">
        <v>100</v>
      </c>
      <c r="E129" s="23">
        <v>46085</v>
      </c>
      <c r="F129" s="21" t="s">
        <v>2781</v>
      </c>
      <c r="G129" s="21" t="s">
        <v>2799</v>
      </c>
      <c r="H129" s="21" t="s">
        <v>2800</v>
      </c>
      <c r="I129" s="21">
        <v>325402.93</v>
      </c>
      <c r="J129" s="21" t="s">
        <v>2784</v>
      </c>
      <c r="K129" s="21" t="s">
        <v>1760</v>
      </c>
      <c r="L129" s="23">
        <v>46077</v>
      </c>
      <c r="M129" s="23">
        <v>46077</v>
      </c>
      <c r="N129" s="24">
        <v>1697.8</v>
      </c>
    </row>
    <row r="130" spans="1:14" hidden="1">
      <c r="A130" s="21">
        <v>92</v>
      </c>
      <c r="B130" s="21" t="s">
        <v>1905</v>
      </c>
      <c r="C130" s="21" t="s">
        <v>2780</v>
      </c>
      <c r="D130" s="21">
        <v>100</v>
      </c>
      <c r="E130" s="23">
        <v>46085</v>
      </c>
      <c r="F130" s="21" t="s">
        <v>2781</v>
      </c>
      <c r="G130" s="21" t="s">
        <v>2799</v>
      </c>
      <c r="H130" s="21" t="s">
        <v>2800</v>
      </c>
      <c r="I130" s="21">
        <v>325402.93</v>
      </c>
      <c r="J130" s="21" t="s">
        <v>2784</v>
      </c>
      <c r="K130" s="21" t="s">
        <v>1759</v>
      </c>
      <c r="L130" s="23">
        <v>46077</v>
      </c>
      <c r="M130" s="23">
        <v>46077</v>
      </c>
      <c r="N130" s="24">
        <v>1525.4</v>
      </c>
    </row>
    <row r="131" spans="1:14" hidden="1">
      <c r="A131" s="21">
        <v>92</v>
      </c>
      <c r="B131" s="21" t="s">
        <v>1905</v>
      </c>
      <c r="C131" s="21" t="s">
        <v>2780</v>
      </c>
      <c r="D131" s="21">
        <v>100</v>
      </c>
      <c r="E131" s="23">
        <v>46085</v>
      </c>
      <c r="F131" s="21" t="s">
        <v>2781</v>
      </c>
      <c r="G131" s="21" t="s">
        <v>2799</v>
      </c>
      <c r="H131" s="21" t="s">
        <v>2800</v>
      </c>
      <c r="I131" s="21">
        <v>325402.93</v>
      </c>
      <c r="J131" s="21" t="s">
        <v>2784</v>
      </c>
      <c r="K131" s="21" t="s">
        <v>1754</v>
      </c>
      <c r="L131" s="23">
        <v>46077</v>
      </c>
      <c r="M131" s="23">
        <v>46077</v>
      </c>
      <c r="N131" s="24">
        <v>1051.3</v>
      </c>
    </row>
    <row r="132" spans="1:14" hidden="1">
      <c r="A132" s="21">
        <v>92</v>
      </c>
      <c r="B132" s="21" t="s">
        <v>1905</v>
      </c>
      <c r="C132" s="21" t="s">
        <v>2780</v>
      </c>
      <c r="D132" s="21">
        <v>100</v>
      </c>
      <c r="E132" s="23">
        <v>46085</v>
      </c>
      <c r="F132" s="21" t="s">
        <v>2781</v>
      </c>
      <c r="G132" s="21" t="s">
        <v>2799</v>
      </c>
      <c r="H132" s="21" t="s">
        <v>2800</v>
      </c>
      <c r="I132" s="21">
        <v>325402.93</v>
      </c>
      <c r="J132" s="21" t="s">
        <v>2784</v>
      </c>
      <c r="K132" s="21" t="s">
        <v>1748</v>
      </c>
      <c r="L132" s="23">
        <v>46077</v>
      </c>
      <c r="M132" s="23">
        <v>46077</v>
      </c>
      <c r="N132" s="24">
        <v>232.4</v>
      </c>
    </row>
    <row r="133" spans="1:14" hidden="1">
      <c r="A133" s="21">
        <v>92</v>
      </c>
      <c r="B133" s="21" t="s">
        <v>1905</v>
      </c>
      <c r="C133" s="21" t="s">
        <v>2780</v>
      </c>
      <c r="D133" s="21">
        <v>100</v>
      </c>
      <c r="E133" s="23">
        <v>46085</v>
      </c>
      <c r="F133" s="21" t="s">
        <v>2781</v>
      </c>
      <c r="G133" s="21" t="s">
        <v>2799</v>
      </c>
      <c r="H133" s="21" t="s">
        <v>2800</v>
      </c>
      <c r="I133" s="21">
        <v>325402.93</v>
      </c>
      <c r="J133" s="21" t="s">
        <v>2784</v>
      </c>
      <c r="K133" s="21" t="s">
        <v>1742</v>
      </c>
      <c r="L133" s="23">
        <v>46077</v>
      </c>
      <c r="M133" s="23">
        <v>46077</v>
      </c>
      <c r="N133" s="24">
        <v>128.96</v>
      </c>
    </row>
    <row r="134" spans="1:14" hidden="1">
      <c r="A134" s="21">
        <v>92</v>
      </c>
      <c r="B134" s="21" t="s">
        <v>1905</v>
      </c>
      <c r="C134" s="21" t="s">
        <v>2780</v>
      </c>
      <c r="D134" s="21">
        <v>100</v>
      </c>
      <c r="E134" s="23">
        <v>46085</v>
      </c>
      <c r="F134" s="21" t="s">
        <v>2781</v>
      </c>
      <c r="G134" s="21" t="s">
        <v>2799</v>
      </c>
      <c r="H134" s="21" t="s">
        <v>2800</v>
      </c>
      <c r="I134" s="21">
        <v>325402.93</v>
      </c>
      <c r="J134" s="21" t="s">
        <v>2784</v>
      </c>
      <c r="K134" s="21" t="s">
        <v>1743</v>
      </c>
      <c r="L134" s="23">
        <v>46077</v>
      </c>
      <c r="M134" s="23">
        <v>46077</v>
      </c>
      <c r="N134" s="24">
        <v>128.96</v>
      </c>
    </row>
    <row r="135" spans="1:14" hidden="1">
      <c r="A135" s="21">
        <v>92</v>
      </c>
      <c r="B135" s="21" t="s">
        <v>1905</v>
      </c>
      <c r="C135" s="21" t="s">
        <v>2780</v>
      </c>
      <c r="D135" s="21">
        <v>100</v>
      </c>
      <c r="E135" s="23">
        <v>46085</v>
      </c>
      <c r="F135" s="21" t="s">
        <v>2781</v>
      </c>
      <c r="G135" s="21" t="s">
        <v>2799</v>
      </c>
      <c r="H135" s="21" t="s">
        <v>2800</v>
      </c>
      <c r="I135" s="21">
        <v>325402.93</v>
      </c>
      <c r="J135" s="21" t="s">
        <v>2784</v>
      </c>
      <c r="K135" s="21" t="s">
        <v>1812</v>
      </c>
      <c r="L135" s="23">
        <v>46077</v>
      </c>
      <c r="M135" s="23">
        <v>46077</v>
      </c>
      <c r="N135" s="24">
        <v>6207.92</v>
      </c>
    </row>
    <row r="136" spans="1:14" hidden="1">
      <c r="A136" s="21">
        <v>92</v>
      </c>
      <c r="B136" s="21" t="s">
        <v>1905</v>
      </c>
      <c r="C136" s="21" t="s">
        <v>2780</v>
      </c>
      <c r="D136" s="21">
        <v>100</v>
      </c>
      <c r="E136" s="23">
        <v>46085</v>
      </c>
      <c r="F136" s="21" t="s">
        <v>2781</v>
      </c>
      <c r="G136" s="21" t="s">
        <v>2799</v>
      </c>
      <c r="H136" s="21" t="s">
        <v>2800</v>
      </c>
      <c r="I136" s="21">
        <v>325402.93</v>
      </c>
      <c r="J136" s="21" t="s">
        <v>2784</v>
      </c>
      <c r="K136" s="21" t="s">
        <v>1801</v>
      </c>
      <c r="L136" s="23">
        <v>46077</v>
      </c>
      <c r="M136" s="23">
        <v>46077</v>
      </c>
      <c r="N136" s="24">
        <v>4881.92</v>
      </c>
    </row>
    <row r="137" spans="1:14" hidden="1">
      <c r="A137" s="21">
        <v>92</v>
      </c>
      <c r="B137" s="21" t="s">
        <v>1905</v>
      </c>
      <c r="C137" s="21" t="s">
        <v>2780</v>
      </c>
      <c r="D137" s="21">
        <v>100</v>
      </c>
      <c r="E137" s="23">
        <v>46085</v>
      </c>
      <c r="F137" s="21" t="s">
        <v>2781</v>
      </c>
      <c r="G137" s="21" t="s">
        <v>2799</v>
      </c>
      <c r="H137" s="21" t="s">
        <v>2800</v>
      </c>
      <c r="I137" s="21">
        <v>325402.93</v>
      </c>
      <c r="J137" s="21" t="s">
        <v>2784</v>
      </c>
      <c r="K137" s="21" t="s">
        <v>1840</v>
      </c>
      <c r="L137" s="23">
        <v>46077</v>
      </c>
      <c r="M137" s="23">
        <v>46077</v>
      </c>
      <c r="N137" s="24">
        <v>10359.17</v>
      </c>
    </row>
    <row r="138" spans="1:14" hidden="1">
      <c r="A138" s="21">
        <v>92</v>
      </c>
      <c r="B138" s="21" t="s">
        <v>1905</v>
      </c>
      <c r="C138" s="21" t="s">
        <v>2780</v>
      </c>
      <c r="D138" s="21">
        <v>100</v>
      </c>
      <c r="E138" s="23">
        <v>46085</v>
      </c>
      <c r="F138" s="21" t="s">
        <v>2781</v>
      </c>
      <c r="G138" s="21" t="s">
        <v>2799</v>
      </c>
      <c r="H138" s="21" t="s">
        <v>2800</v>
      </c>
      <c r="I138" s="21">
        <v>325402.93</v>
      </c>
      <c r="J138" s="21" t="s">
        <v>2784</v>
      </c>
      <c r="K138" s="21" t="s">
        <v>1846</v>
      </c>
      <c r="L138" s="23">
        <v>46077</v>
      </c>
      <c r="M138" s="23">
        <v>46077</v>
      </c>
      <c r="N138" s="24">
        <v>11504.17</v>
      </c>
    </row>
    <row r="139" spans="1:14" hidden="1">
      <c r="A139" s="21">
        <v>92</v>
      </c>
      <c r="B139" s="21" t="s">
        <v>1905</v>
      </c>
      <c r="C139" s="21" t="s">
        <v>2780</v>
      </c>
      <c r="D139" s="21">
        <v>100</v>
      </c>
      <c r="E139" s="23">
        <v>46085</v>
      </c>
      <c r="F139" s="21" t="s">
        <v>2781</v>
      </c>
      <c r="G139" s="21" t="s">
        <v>2799</v>
      </c>
      <c r="H139" s="21" t="s">
        <v>2800</v>
      </c>
      <c r="I139" s="21">
        <v>325402.93</v>
      </c>
      <c r="J139" s="21" t="s">
        <v>2784</v>
      </c>
      <c r="K139" s="21" t="s">
        <v>1828</v>
      </c>
      <c r="L139" s="23">
        <v>46077</v>
      </c>
      <c r="M139" s="23">
        <v>46077</v>
      </c>
      <c r="N139" s="24">
        <v>7984.76</v>
      </c>
    </row>
    <row r="140" spans="1:14" hidden="1">
      <c r="A140" s="21">
        <v>92</v>
      </c>
      <c r="B140" s="21" t="s">
        <v>1905</v>
      </c>
      <c r="C140" s="21" t="s">
        <v>2780</v>
      </c>
      <c r="D140" s="21">
        <v>100</v>
      </c>
      <c r="E140" s="23">
        <v>46085</v>
      </c>
      <c r="F140" s="21" t="s">
        <v>2781</v>
      </c>
      <c r="G140" s="21" t="s">
        <v>2799</v>
      </c>
      <c r="H140" s="21" t="s">
        <v>2800</v>
      </c>
      <c r="I140" s="21">
        <v>325402.93</v>
      </c>
      <c r="J140" s="21" t="s">
        <v>2784</v>
      </c>
      <c r="K140" s="21" t="s">
        <v>1817</v>
      </c>
      <c r="L140" s="23">
        <v>46077</v>
      </c>
      <c r="M140" s="23">
        <v>46077</v>
      </c>
      <c r="N140" s="24">
        <v>6605.72</v>
      </c>
    </row>
    <row r="141" spans="1:14" hidden="1">
      <c r="A141" s="21">
        <v>92</v>
      </c>
      <c r="B141" s="21" t="s">
        <v>1905</v>
      </c>
      <c r="C141" s="21" t="s">
        <v>2780</v>
      </c>
      <c r="D141" s="21">
        <v>100</v>
      </c>
      <c r="E141" s="23">
        <v>46085</v>
      </c>
      <c r="F141" s="21" t="s">
        <v>2781</v>
      </c>
      <c r="G141" s="21" t="s">
        <v>2799</v>
      </c>
      <c r="H141" s="21" t="s">
        <v>2800</v>
      </c>
      <c r="I141" s="21">
        <v>325402.93</v>
      </c>
      <c r="J141" s="21" t="s">
        <v>2784</v>
      </c>
      <c r="K141" s="21" t="s">
        <v>1797</v>
      </c>
      <c r="L141" s="23">
        <v>46077</v>
      </c>
      <c r="M141" s="23">
        <v>46077</v>
      </c>
      <c r="N141" s="24">
        <v>4736.0600000000004</v>
      </c>
    </row>
    <row r="142" spans="1:14" hidden="1">
      <c r="A142" s="21">
        <v>92</v>
      </c>
      <c r="B142" s="21" t="s">
        <v>1905</v>
      </c>
      <c r="C142" s="21" t="s">
        <v>2780</v>
      </c>
      <c r="D142" s="21">
        <v>100</v>
      </c>
      <c r="E142" s="23">
        <v>46085</v>
      </c>
      <c r="F142" s="21" t="s">
        <v>2781</v>
      </c>
      <c r="G142" s="21" t="s">
        <v>2799</v>
      </c>
      <c r="H142" s="21" t="s">
        <v>2800</v>
      </c>
      <c r="I142" s="21">
        <v>325402.93</v>
      </c>
      <c r="J142" s="21" t="s">
        <v>2784</v>
      </c>
      <c r="K142" s="21" t="s">
        <v>1767</v>
      </c>
      <c r="L142" s="23">
        <v>46077</v>
      </c>
      <c r="M142" s="23">
        <v>46077</v>
      </c>
      <c r="N142" s="24">
        <v>2224.58</v>
      </c>
    </row>
    <row r="143" spans="1:14" hidden="1">
      <c r="A143" s="21">
        <v>92</v>
      </c>
      <c r="B143" s="21" t="s">
        <v>1905</v>
      </c>
      <c r="C143" s="21" t="s">
        <v>2780</v>
      </c>
      <c r="D143" s="21">
        <v>100</v>
      </c>
      <c r="E143" s="23">
        <v>46085</v>
      </c>
      <c r="F143" s="21" t="s">
        <v>2781</v>
      </c>
      <c r="G143" s="21" t="s">
        <v>2799</v>
      </c>
      <c r="H143" s="21" t="s">
        <v>2800</v>
      </c>
      <c r="I143" s="21">
        <v>325402.93</v>
      </c>
      <c r="J143" s="21" t="s">
        <v>2784</v>
      </c>
      <c r="K143" s="21" t="s">
        <v>1764</v>
      </c>
      <c r="L143" s="23">
        <v>46077</v>
      </c>
      <c r="M143" s="23">
        <v>46077</v>
      </c>
      <c r="N143" s="24">
        <v>2027.84</v>
      </c>
    </row>
    <row r="144" spans="1:14" hidden="1">
      <c r="A144" s="21">
        <v>92</v>
      </c>
      <c r="B144" s="21" t="s">
        <v>1905</v>
      </c>
      <c r="C144" s="21" t="s">
        <v>2780</v>
      </c>
      <c r="D144" s="21">
        <v>100</v>
      </c>
      <c r="E144" s="23">
        <v>46085</v>
      </c>
      <c r="F144" s="21" t="s">
        <v>2781</v>
      </c>
      <c r="G144" s="21" t="s">
        <v>2799</v>
      </c>
      <c r="H144" s="21" t="s">
        <v>2800</v>
      </c>
      <c r="I144" s="21">
        <v>325402.93</v>
      </c>
      <c r="J144" s="21" t="s">
        <v>2784</v>
      </c>
      <c r="K144" s="21" t="s">
        <v>1763</v>
      </c>
      <c r="L144" s="23">
        <v>46077</v>
      </c>
      <c r="M144" s="23">
        <v>46077</v>
      </c>
      <c r="N144" s="24">
        <v>2016.91</v>
      </c>
    </row>
    <row r="145" spans="1:14" hidden="1">
      <c r="A145" s="21">
        <v>92</v>
      </c>
      <c r="B145" s="21" t="s">
        <v>1905</v>
      </c>
      <c r="C145" s="21" t="s">
        <v>2780</v>
      </c>
      <c r="D145" s="21">
        <v>100</v>
      </c>
      <c r="E145" s="23">
        <v>46085</v>
      </c>
      <c r="F145" s="21" t="s">
        <v>2781</v>
      </c>
      <c r="G145" s="21" t="s">
        <v>2799</v>
      </c>
      <c r="H145" s="21" t="s">
        <v>2800</v>
      </c>
      <c r="I145" s="21">
        <v>325402.93</v>
      </c>
      <c r="J145" s="21" t="s">
        <v>2784</v>
      </c>
      <c r="K145" s="21" t="s">
        <v>1744</v>
      </c>
      <c r="L145" s="23">
        <v>46077</v>
      </c>
      <c r="M145" s="23">
        <v>46077</v>
      </c>
      <c r="N145" s="24">
        <v>128.96</v>
      </c>
    </row>
    <row r="146" spans="1:14" hidden="1">
      <c r="A146" s="21">
        <v>91</v>
      </c>
      <c r="B146" s="21" t="s">
        <v>1904</v>
      </c>
      <c r="C146" s="21" t="s">
        <v>2780</v>
      </c>
      <c r="D146" s="21">
        <v>100</v>
      </c>
      <c r="E146" s="23">
        <v>46086</v>
      </c>
      <c r="F146" s="21" t="s">
        <v>2781</v>
      </c>
      <c r="G146" s="21" t="s">
        <v>2801</v>
      </c>
      <c r="H146" s="21" t="s">
        <v>2802</v>
      </c>
      <c r="I146" s="21">
        <v>320144.45</v>
      </c>
      <c r="J146" s="21" t="s">
        <v>2784</v>
      </c>
      <c r="K146" s="21" t="s">
        <v>1872</v>
      </c>
      <c r="L146" s="23">
        <v>46077</v>
      </c>
      <c r="M146" s="23">
        <v>46077</v>
      </c>
      <c r="N146" s="24">
        <v>19523.07</v>
      </c>
    </row>
    <row r="147" spans="1:14" hidden="1">
      <c r="A147" s="21">
        <v>91</v>
      </c>
      <c r="B147" s="21" t="s">
        <v>1904</v>
      </c>
      <c r="C147" s="21" t="s">
        <v>2780</v>
      </c>
      <c r="D147" s="21">
        <v>100</v>
      </c>
      <c r="E147" s="23">
        <v>46086</v>
      </c>
      <c r="F147" s="21" t="s">
        <v>2781</v>
      </c>
      <c r="G147" s="21" t="s">
        <v>2801</v>
      </c>
      <c r="H147" s="21" t="s">
        <v>2802</v>
      </c>
      <c r="I147" s="21">
        <v>320144.45</v>
      </c>
      <c r="J147" s="21" t="s">
        <v>2784</v>
      </c>
      <c r="K147" s="21" t="s">
        <v>1864</v>
      </c>
      <c r="L147" s="23">
        <v>46077</v>
      </c>
      <c r="M147" s="23">
        <v>46077</v>
      </c>
      <c r="N147" s="24">
        <v>17354.419999999998</v>
      </c>
    </row>
    <row r="148" spans="1:14" hidden="1">
      <c r="A148" s="21">
        <v>91</v>
      </c>
      <c r="B148" s="21" t="s">
        <v>1904</v>
      </c>
      <c r="C148" s="21" t="s">
        <v>2780</v>
      </c>
      <c r="D148" s="21">
        <v>100</v>
      </c>
      <c r="E148" s="23">
        <v>46086</v>
      </c>
      <c r="F148" s="21" t="s">
        <v>2781</v>
      </c>
      <c r="G148" s="21" t="s">
        <v>2801</v>
      </c>
      <c r="H148" s="21" t="s">
        <v>2802</v>
      </c>
      <c r="I148" s="21">
        <v>320144.45</v>
      </c>
      <c r="J148" s="21" t="s">
        <v>2784</v>
      </c>
      <c r="K148" s="21" t="s">
        <v>1884</v>
      </c>
      <c r="L148" s="23">
        <v>46077</v>
      </c>
      <c r="M148" s="23">
        <v>46077</v>
      </c>
      <c r="N148" s="24">
        <v>32712.26</v>
      </c>
    </row>
    <row r="149" spans="1:14" hidden="1">
      <c r="A149" s="21">
        <v>91</v>
      </c>
      <c r="B149" s="21" t="s">
        <v>1904</v>
      </c>
      <c r="C149" s="21" t="s">
        <v>2780</v>
      </c>
      <c r="D149" s="21">
        <v>100</v>
      </c>
      <c r="E149" s="23">
        <v>46086</v>
      </c>
      <c r="F149" s="21" t="s">
        <v>2781</v>
      </c>
      <c r="G149" s="21" t="s">
        <v>2801</v>
      </c>
      <c r="H149" s="21" t="s">
        <v>2802</v>
      </c>
      <c r="I149" s="21">
        <v>320144.45</v>
      </c>
      <c r="J149" s="21" t="s">
        <v>2784</v>
      </c>
      <c r="K149" s="21" t="s">
        <v>1883</v>
      </c>
      <c r="L149" s="23">
        <v>46077</v>
      </c>
      <c r="M149" s="23">
        <v>46077</v>
      </c>
      <c r="N149" s="24">
        <v>32589.35</v>
      </c>
    </row>
    <row r="150" spans="1:14" hidden="1">
      <c r="A150" s="21">
        <v>91</v>
      </c>
      <c r="B150" s="21" t="s">
        <v>1904</v>
      </c>
      <c r="C150" s="21" t="s">
        <v>2780</v>
      </c>
      <c r="D150" s="21">
        <v>100</v>
      </c>
      <c r="E150" s="23">
        <v>46086</v>
      </c>
      <c r="F150" s="21" t="s">
        <v>2781</v>
      </c>
      <c r="G150" s="21" t="s">
        <v>2801</v>
      </c>
      <c r="H150" s="21" t="s">
        <v>2802</v>
      </c>
      <c r="I150" s="21">
        <v>320144.45</v>
      </c>
      <c r="J150" s="21" t="s">
        <v>2784</v>
      </c>
      <c r="K150" s="21" t="s">
        <v>1791</v>
      </c>
      <c r="L150" s="23">
        <v>46077</v>
      </c>
      <c r="M150" s="23">
        <v>46077</v>
      </c>
      <c r="N150" s="24">
        <v>4181.92</v>
      </c>
    </row>
    <row r="151" spans="1:14" hidden="1">
      <c r="A151" s="21">
        <v>91</v>
      </c>
      <c r="B151" s="21" t="s">
        <v>1904</v>
      </c>
      <c r="C151" s="21" t="s">
        <v>2780</v>
      </c>
      <c r="D151" s="21">
        <v>100</v>
      </c>
      <c r="E151" s="23">
        <v>46086</v>
      </c>
      <c r="F151" s="21" t="s">
        <v>2781</v>
      </c>
      <c r="G151" s="21" t="s">
        <v>2801</v>
      </c>
      <c r="H151" s="21" t="s">
        <v>2802</v>
      </c>
      <c r="I151" s="21">
        <v>320144.45</v>
      </c>
      <c r="J151" s="21" t="s">
        <v>2784</v>
      </c>
      <c r="K151" s="21" t="s">
        <v>1886</v>
      </c>
      <c r="L151" s="23">
        <v>46077</v>
      </c>
      <c r="M151" s="23">
        <v>46077</v>
      </c>
      <c r="N151" s="24">
        <v>33639.86</v>
      </c>
    </row>
    <row r="152" spans="1:14" hidden="1">
      <c r="A152" s="21">
        <v>91</v>
      </c>
      <c r="B152" s="21" t="s">
        <v>1904</v>
      </c>
      <c r="C152" s="21" t="s">
        <v>2780</v>
      </c>
      <c r="D152" s="21">
        <v>100</v>
      </c>
      <c r="E152" s="23">
        <v>46086</v>
      </c>
      <c r="F152" s="21" t="s">
        <v>2781</v>
      </c>
      <c r="G152" s="21" t="s">
        <v>2801</v>
      </c>
      <c r="H152" s="21" t="s">
        <v>2802</v>
      </c>
      <c r="I152" s="21">
        <v>320144.45</v>
      </c>
      <c r="J152" s="21" t="s">
        <v>2784</v>
      </c>
      <c r="K152" s="21" t="s">
        <v>1861</v>
      </c>
      <c r="L152" s="23">
        <v>46077</v>
      </c>
      <c r="M152" s="23">
        <v>46077</v>
      </c>
      <c r="N152" s="24">
        <v>16719.16</v>
      </c>
    </row>
    <row r="153" spans="1:14" hidden="1">
      <c r="A153" s="21">
        <v>91</v>
      </c>
      <c r="B153" s="21" t="s">
        <v>1904</v>
      </c>
      <c r="C153" s="21" t="s">
        <v>2780</v>
      </c>
      <c r="D153" s="21">
        <v>100</v>
      </c>
      <c r="E153" s="23">
        <v>46086</v>
      </c>
      <c r="F153" s="21" t="s">
        <v>2781</v>
      </c>
      <c r="G153" s="21" t="s">
        <v>2801</v>
      </c>
      <c r="H153" s="21" t="s">
        <v>2802</v>
      </c>
      <c r="I153" s="21">
        <v>320144.45</v>
      </c>
      <c r="J153" s="21" t="s">
        <v>2784</v>
      </c>
      <c r="K153" s="21" t="s">
        <v>1878</v>
      </c>
      <c r="L153" s="23">
        <v>46077</v>
      </c>
      <c r="M153" s="23">
        <v>46077</v>
      </c>
      <c r="N153" s="24">
        <v>22071.06</v>
      </c>
    </row>
    <row r="154" spans="1:14" hidden="1">
      <c r="A154" s="21">
        <v>91</v>
      </c>
      <c r="B154" s="21" t="s">
        <v>1904</v>
      </c>
      <c r="C154" s="21" t="s">
        <v>2780</v>
      </c>
      <c r="D154" s="21">
        <v>100</v>
      </c>
      <c r="E154" s="23">
        <v>46086</v>
      </c>
      <c r="F154" s="21" t="s">
        <v>2781</v>
      </c>
      <c r="G154" s="21" t="s">
        <v>2801</v>
      </c>
      <c r="H154" s="21" t="s">
        <v>2802</v>
      </c>
      <c r="I154" s="21">
        <v>320144.45</v>
      </c>
      <c r="J154" s="21" t="s">
        <v>2784</v>
      </c>
      <c r="K154" s="21" t="s">
        <v>1865</v>
      </c>
      <c r="L154" s="23">
        <v>46077</v>
      </c>
      <c r="M154" s="23">
        <v>46077</v>
      </c>
      <c r="N154" s="24">
        <v>17472.18</v>
      </c>
    </row>
    <row r="155" spans="1:14" hidden="1">
      <c r="A155" s="21">
        <v>91</v>
      </c>
      <c r="B155" s="21" t="s">
        <v>1904</v>
      </c>
      <c r="C155" s="21" t="s">
        <v>2780</v>
      </c>
      <c r="D155" s="21">
        <v>100</v>
      </c>
      <c r="E155" s="23">
        <v>46086</v>
      </c>
      <c r="F155" s="21" t="s">
        <v>2781</v>
      </c>
      <c r="G155" s="21" t="s">
        <v>2801</v>
      </c>
      <c r="H155" s="21" t="s">
        <v>2802</v>
      </c>
      <c r="I155" s="21">
        <v>320144.45</v>
      </c>
      <c r="J155" s="21" t="s">
        <v>2784</v>
      </c>
      <c r="K155" s="21" t="s">
        <v>1824</v>
      </c>
      <c r="L155" s="23">
        <v>46077</v>
      </c>
      <c r="M155" s="23">
        <v>46077</v>
      </c>
      <c r="N155" s="24">
        <v>7659.03</v>
      </c>
    </row>
    <row r="156" spans="1:14" hidden="1">
      <c r="A156" s="21">
        <v>91</v>
      </c>
      <c r="B156" s="21" t="s">
        <v>1904</v>
      </c>
      <c r="C156" s="21" t="s">
        <v>2780</v>
      </c>
      <c r="D156" s="21">
        <v>100</v>
      </c>
      <c r="E156" s="23">
        <v>46086</v>
      </c>
      <c r="F156" s="21" t="s">
        <v>2781</v>
      </c>
      <c r="G156" s="21" t="s">
        <v>2801</v>
      </c>
      <c r="H156" s="21" t="s">
        <v>2802</v>
      </c>
      <c r="I156" s="21">
        <v>320144.45</v>
      </c>
      <c r="J156" s="21" t="s">
        <v>2784</v>
      </c>
      <c r="K156" s="21" t="s">
        <v>1877</v>
      </c>
      <c r="L156" s="23">
        <v>46077</v>
      </c>
      <c r="M156" s="23">
        <v>46077</v>
      </c>
      <c r="N156" s="24">
        <v>21701.119999999999</v>
      </c>
    </row>
    <row r="157" spans="1:14" hidden="1">
      <c r="A157" s="21">
        <v>91</v>
      </c>
      <c r="B157" s="21" t="s">
        <v>1904</v>
      </c>
      <c r="C157" s="21" t="s">
        <v>2780</v>
      </c>
      <c r="D157" s="21">
        <v>100</v>
      </c>
      <c r="E157" s="23">
        <v>46086</v>
      </c>
      <c r="F157" s="21" t="s">
        <v>2781</v>
      </c>
      <c r="G157" s="21" t="s">
        <v>2801</v>
      </c>
      <c r="H157" s="21" t="s">
        <v>2802</v>
      </c>
      <c r="I157" s="21">
        <v>320144.45</v>
      </c>
      <c r="J157" s="21" t="s">
        <v>2784</v>
      </c>
      <c r="K157" s="21" t="s">
        <v>1853</v>
      </c>
      <c r="L157" s="23">
        <v>46077</v>
      </c>
      <c r="M157" s="23">
        <v>46077</v>
      </c>
      <c r="N157" s="24">
        <v>13215.66</v>
      </c>
    </row>
    <row r="158" spans="1:14" hidden="1">
      <c r="A158" s="21">
        <v>91</v>
      </c>
      <c r="B158" s="21" t="s">
        <v>1904</v>
      </c>
      <c r="C158" s="21" t="s">
        <v>2780</v>
      </c>
      <c r="D158" s="21">
        <v>100</v>
      </c>
      <c r="E158" s="23">
        <v>46086</v>
      </c>
      <c r="F158" s="21" t="s">
        <v>2781</v>
      </c>
      <c r="G158" s="21" t="s">
        <v>2801</v>
      </c>
      <c r="H158" s="21" t="s">
        <v>2802</v>
      </c>
      <c r="I158" s="21">
        <v>320144.45</v>
      </c>
      <c r="J158" s="21" t="s">
        <v>2784</v>
      </c>
      <c r="K158" s="21" t="s">
        <v>1839</v>
      </c>
      <c r="L158" s="23">
        <v>46077</v>
      </c>
      <c r="M158" s="23">
        <v>46077</v>
      </c>
      <c r="N158" s="24">
        <v>10336.98</v>
      </c>
    </row>
    <row r="159" spans="1:14" hidden="1">
      <c r="A159" s="21">
        <v>91</v>
      </c>
      <c r="B159" s="21" t="s">
        <v>1904</v>
      </c>
      <c r="C159" s="21" t="s">
        <v>2780</v>
      </c>
      <c r="D159" s="21">
        <v>100</v>
      </c>
      <c r="E159" s="23">
        <v>46086</v>
      </c>
      <c r="F159" s="21" t="s">
        <v>2781</v>
      </c>
      <c r="G159" s="21" t="s">
        <v>2801</v>
      </c>
      <c r="H159" s="21" t="s">
        <v>2802</v>
      </c>
      <c r="I159" s="21">
        <v>320144.45</v>
      </c>
      <c r="J159" s="21" t="s">
        <v>2784</v>
      </c>
      <c r="K159" s="21" t="s">
        <v>1778</v>
      </c>
      <c r="L159" s="23">
        <v>46077</v>
      </c>
      <c r="M159" s="23">
        <v>46077</v>
      </c>
      <c r="N159" s="24">
        <v>3229.18</v>
      </c>
    </row>
    <row r="160" spans="1:14" hidden="1">
      <c r="A160" s="21">
        <v>91</v>
      </c>
      <c r="B160" s="21" t="s">
        <v>1904</v>
      </c>
      <c r="C160" s="21" t="s">
        <v>2780</v>
      </c>
      <c r="D160" s="21">
        <v>100</v>
      </c>
      <c r="E160" s="23">
        <v>46086</v>
      </c>
      <c r="F160" s="21" t="s">
        <v>2781</v>
      </c>
      <c r="G160" s="21" t="s">
        <v>2801</v>
      </c>
      <c r="H160" s="21" t="s">
        <v>2802</v>
      </c>
      <c r="I160" s="21">
        <v>320144.45</v>
      </c>
      <c r="J160" s="21" t="s">
        <v>2784</v>
      </c>
      <c r="K160" s="21" t="s">
        <v>1804</v>
      </c>
      <c r="L160" s="23">
        <v>46077</v>
      </c>
      <c r="M160" s="23">
        <v>46077</v>
      </c>
      <c r="N160" s="24">
        <v>5077.78</v>
      </c>
    </row>
    <row r="161" spans="1:15" hidden="1">
      <c r="A161" s="21">
        <v>91</v>
      </c>
      <c r="B161" s="21" t="s">
        <v>1904</v>
      </c>
      <c r="C161" s="21" t="s">
        <v>2780</v>
      </c>
      <c r="D161" s="21">
        <v>100</v>
      </c>
      <c r="E161" s="23">
        <v>46086</v>
      </c>
      <c r="F161" s="21" t="s">
        <v>2781</v>
      </c>
      <c r="G161" s="21" t="s">
        <v>2801</v>
      </c>
      <c r="H161" s="21" t="s">
        <v>2802</v>
      </c>
      <c r="I161" s="21">
        <v>320144.45</v>
      </c>
      <c r="J161" s="21" t="s">
        <v>2784</v>
      </c>
      <c r="K161" s="21" t="s">
        <v>1782</v>
      </c>
      <c r="L161" s="23">
        <v>46077</v>
      </c>
      <c r="M161" s="23">
        <v>46077</v>
      </c>
      <c r="N161" s="24">
        <v>3542.02</v>
      </c>
    </row>
    <row r="162" spans="1:15" hidden="1">
      <c r="A162" s="21">
        <v>91</v>
      </c>
      <c r="B162" s="21" t="s">
        <v>1904</v>
      </c>
      <c r="C162" s="21" t="s">
        <v>2780</v>
      </c>
      <c r="D162" s="21">
        <v>100</v>
      </c>
      <c r="E162" s="23">
        <v>46086</v>
      </c>
      <c r="F162" s="21" t="s">
        <v>2781</v>
      </c>
      <c r="G162" s="21" t="s">
        <v>2801</v>
      </c>
      <c r="H162" s="21" t="s">
        <v>2802</v>
      </c>
      <c r="I162" s="21">
        <v>320144.45</v>
      </c>
      <c r="J162" s="21" t="s">
        <v>2784</v>
      </c>
      <c r="K162" s="21" t="s">
        <v>1837</v>
      </c>
      <c r="L162" s="23">
        <v>46077</v>
      </c>
      <c r="M162" s="23">
        <v>46077</v>
      </c>
      <c r="N162" s="24">
        <v>9851.89</v>
      </c>
    </row>
    <row r="163" spans="1:15" hidden="1">
      <c r="A163" s="21">
        <v>91</v>
      </c>
      <c r="B163" s="21" t="s">
        <v>1904</v>
      </c>
      <c r="C163" s="21" t="s">
        <v>2780</v>
      </c>
      <c r="D163" s="21">
        <v>100</v>
      </c>
      <c r="E163" s="23">
        <v>46086</v>
      </c>
      <c r="F163" s="21" t="s">
        <v>2781</v>
      </c>
      <c r="G163" s="21" t="s">
        <v>2801</v>
      </c>
      <c r="H163" s="21" t="s">
        <v>2802</v>
      </c>
      <c r="I163" s="21">
        <v>320144.45</v>
      </c>
      <c r="J163" s="21" t="s">
        <v>2784</v>
      </c>
      <c r="K163" s="21" t="s">
        <v>1808</v>
      </c>
      <c r="L163" s="23">
        <v>46077</v>
      </c>
      <c r="M163" s="23">
        <v>46077</v>
      </c>
      <c r="N163" s="24">
        <v>5746.12</v>
      </c>
    </row>
    <row r="164" spans="1:15" hidden="1">
      <c r="A164" s="21">
        <v>91</v>
      </c>
      <c r="B164" s="21" t="s">
        <v>1904</v>
      </c>
      <c r="C164" s="21" t="s">
        <v>2780</v>
      </c>
      <c r="D164" s="21">
        <v>100</v>
      </c>
      <c r="E164" s="23">
        <v>46086</v>
      </c>
      <c r="F164" s="21" t="s">
        <v>2781</v>
      </c>
      <c r="G164" s="21" t="s">
        <v>2801</v>
      </c>
      <c r="H164" s="21" t="s">
        <v>2802</v>
      </c>
      <c r="I164" s="21">
        <v>320144.45</v>
      </c>
      <c r="J164" s="21" t="s">
        <v>2784</v>
      </c>
      <c r="K164" s="21" t="s">
        <v>1800</v>
      </c>
      <c r="L164" s="23">
        <v>46077</v>
      </c>
      <c r="M164" s="23">
        <v>46077</v>
      </c>
      <c r="N164" s="24">
        <v>4864.4799999999996</v>
      </c>
    </row>
    <row r="165" spans="1:15" hidden="1">
      <c r="A165" s="21">
        <v>91</v>
      </c>
      <c r="B165" s="21" t="s">
        <v>1904</v>
      </c>
      <c r="C165" s="21" t="s">
        <v>2780</v>
      </c>
      <c r="D165" s="21">
        <v>100</v>
      </c>
      <c r="E165" s="23">
        <v>46086</v>
      </c>
      <c r="F165" s="21" t="s">
        <v>2781</v>
      </c>
      <c r="G165" s="21" t="s">
        <v>2801</v>
      </c>
      <c r="H165" s="21" t="s">
        <v>2802</v>
      </c>
      <c r="I165" s="21">
        <v>320144.45</v>
      </c>
      <c r="J165" s="21" t="s">
        <v>2784</v>
      </c>
      <c r="K165" s="21" t="s">
        <v>1765</v>
      </c>
      <c r="L165" s="23">
        <v>46077</v>
      </c>
      <c r="M165" s="23">
        <v>46077</v>
      </c>
      <c r="N165" s="24">
        <v>2099.9499999999998</v>
      </c>
    </row>
    <row r="166" spans="1:15" hidden="1">
      <c r="A166" s="21">
        <v>91</v>
      </c>
      <c r="B166" s="21" t="s">
        <v>1904</v>
      </c>
      <c r="C166" s="21" t="s">
        <v>2780</v>
      </c>
      <c r="D166" s="21">
        <v>100</v>
      </c>
      <c r="E166" s="23">
        <v>46086</v>
      </c>
      <c r="F166" s="21" t="s">
        <v>2781</v>
      </c>
      <c r="G166" s="21" t="s">
        <v>2801</v>
      </c>
      <c r="H166" s="21" t="s">
        <v>2802</v>
      </c>
      <c r="I166" s="21">
        <v>320144.45</v>
      </c>
      <c r="J166" s="21" t="s">
        <v>2784</v>
      </c>
      <c r="K166" s="21" t="s">
        <v>1750</v>
      </c>
      <c r="L166" s="23">
        <v>46077</v>
      </c>
      <c r="M166" s="23">
        <v>46077</v>
      </c>
      <c r="N166" s="24">
        <v>452.56</v>
      </c>
    </row>
    <row r="167" spans="1:15" hidden="1">
      <c r="A167" s="21">
        <v>91</v>
      </c>
      <c r="B167" s="21" t="s">
        <v>1904</v>
      </c>
      <c r="C167" s="21" t="s">
        <v>2780</v>
      </c>
      <c r="D167" s="21">
        <v>100</v>
      </c>
      <c r="E167" s="23">
        <v>46086</v>
      </c>
      <c r="F167" s="21" t="s">
        <v>2781</v>
      </c>
      <c r="G167" s="21" t="s">
        <v>2801</v>
      </c>
      <c r="H167" s="21" t="s">
        <v>2802</v>
      </c>
      <c r="I167" s="21">
        <v>320144.45</v>
      </c>
      <c r="J167" s="21" t="s">
        <v>2784</v>
      </c>
      <c r="K167" s="21" t="s">
        <v>1851</v>
      </c>
      <c r="L167" s="23">
        <v>46077</v>
      </c>
      <c r="M167" s="23">
        <v>46077</v>
      </c>
      <c r="N167" s="24">
        <v>12258.96</v>
      </c>
    </row>
    <row r="168" spans="1:15" hidden="1">
      <c r="A168" s="21">
        <v>91</v>
      </c>
      <c r="B168" s="21" t="s">
        <v>1904</v>
      </c>
      <c r="C168" s="21" t="s">
        <v>2780</v>
      </c>
      <c r="D168" s="21">
        <v>100</v>
      </c>
      <c r="E168" s="23">
        <v>46086</v>
      </c>
      <c r="F168" s="21" t="s">
        <v>2781</v>
      </c>
      <c r="G168" s="21" t="s">
        <v>2801</v>
      </c>
      <c r="H168" s="21" t="s">
        <v>2802</v>
      </c>
      <c r="I168" s="21">
        <v>320144.45</v>
      </c>
      <c r="J168" s="21" t="s">
        <v>2784</v>
      </c>
      <c r="K168" s="21" t="s">
        <v>1858</v>
      </c>
      <c r="L168" s="23">
        <v>46077</v>
      </c>
      <c r="M168" s="23">
        <v>46077</v>
      </c>
      <c r="N168" s="24">
        <v>15767.24</v>
      </c>
    </row>
    <row r="169" spans="1:15" hidden="1">
      <c r="A169" s="21">
        <v>91</v>
      </c>
      <c r="B169" s="21" t="s">
        <v>1904</v>
      </c>
      <c r="C169" s="21" t="s">
        <v>2780</v>
      </c>
      <c r="D169" s="21">
        <v>100</v>
      </c>
      <c r="E169" s="23">
        <v>46086</v>
      </c>
      <c r="F169" s="21" t="s">
        <v>2781</v>
      </c>
      <c r="G169" s="21" t="s">
        <v>2801</v>
      </c>
      <c r="H169" s="21" t="s">
        <v>2802</v>
      </c>
      <c r="I169" s="21">
        <v>320144.45</v>
      </c>
      <c r="J169" s="21" t="s">
        <v>2784</v>
      </c>
      <c r="K169" s="21" t="s">
        <v>1831</v>
      </c>
      <c r="L169" s="23">
        <v>46077</v>
      </c>
      <c r="M169" s="23">
        <v>46077</v>
      </c>
      <c r="N169" s="24">
        <v>8078.2</v>
      </c>
    </row>
    <row r="170" spans="1:15" hidden="1">
      <c r="A170" s="21">
        <v>1682</v>
      </c>
      <c r="B170" s="21" t="s">
        <v>1966</v>
      </c>
      <c r="C170" s="21" t="s">
        <v>2780</v>
      </c>
      <c r="D170" s="21">
        <v>100</v>
      </c>
      <c r="E170" s="23">
        <v>46086</v>
      </c>
      <c r="F170" s="21" t="s">
        <v>2781</v>
      </c>
      <c r="G170" s="21" t="s">
        <v>2803</v>
      </c>
      <c r="H170" s="21" t="s">
        <v>2804</v>
      </c>
      <c r="I170" s="21">
        <v>360000</v>
      </c>
      <c r="J170" s="21" t="s">
        <v>2784</v>
      </c>
      <c r="K170" s="21" t="s">
        <v>142</v>
      </c>
      <c r="L170" s="23">
        <v>46055</v>
      </c>
      <c r="M170" s="23">
        <v>46055</v>
      </c>
      <c r="N170" s="24">
        <v>180000</v>
      </c>
    </row>
    <row r="171" spans="1:15" hidden="1">
      <c r="A171" s="21">
        <v>1682</v>
      </c>
      <c r="B171" s="21" t="s">
        <v>1966</v>
      </c>
      <c r="C171" s="21" t="s">
        <v>2780</v>
      </c>
      <c r="D171" s="21">
        <v>100</v>
      </c>
      <c r="E171" s="23">
        <v>46086</v>
      </c>
      <c r="F171" s="21" t="s">
        <v>2781</v>
      </c>
      <c r="G171" s="21" t="s">
        <v>2803</v>
      </c>
      <c r="H171" s="21" t="s">
        <v>2804</v>
      </c>
      <c r="I171" s="21">
        <v>360000</v>
      </c>
      <c r="J171" s="21" t="s">
        <v>2784</v>
      </c>
      <c r="K171" s="21" t="s">
        <v>1961</v>
      </c>
      <c r="L171" s="23">
        <v>46055</v>
      </c>
      <c r="M171" s="23">
        <v>46055</v>
      </c>
      <c r="N171" s="24">
        <v>180000</v>
      </c>
    </row>
    <row r="172" spans="1:15" hidden="1">
      <c r="A172" s="21">
        <v>1741</v>
      </c>
      <c r="B172" s="21" t="s">
        <v>2531</v>
      </c>
      <c r="C172" s="21" t="s">
        <v>2780</v>
      </c>
      <c r="D172" s="21">
        <v>100</v>
      </c>
      <c r="E172" s="23">
        <v>46090</v>
      </c>
      <c r="F172" s="21" t="s">
        <v>2805</v>
      </c>
      <c r="G172" s="21" t="s">
        <v>2806</v>
      </c>
      <c r="H172" s="21" t="s">
        <v>2807</v>
      </c>
      <c r="I172" s="21">
        <v>270000</v>
      </c>
      <c r="J172" s="21" t="s">
        <v>2784</v>
      </c>
      <c r="K172" s="21" t="s">
        <v>78</v>
      </c>
      <c r="L172" s="23">
        <v>46055</v>
      </c>
      <c r="M172" s="23">
        <v>46055</v>
      </c>
      <c r="N172" s="24">
        <v>270000</v>
      </c>
    </row>
    <row r="173" spans="1:15" hidden="1">
      <c r="A173" s="21">
        <v>1823</v>
      </c>
      <c r="B173" s="21" t="s">
        <v>1968</v>
      </c>
      <c r="C173" s="21" t="s">
        <v>2780</v>
      </c>
      <c r="D173" s="21">
        <v>100</v>
      </c>
      <c r="E173" s="23">
        <v>46090</v>
      </c>
      <c r="F173" s="21" t="s">
        <v>2781</v>
      </c>
      <c r="G173" s="21" t="s">
        <v>2808</v>
      </c>
      <c r="H173" s="21" t="s">
        <v>2809</v>
      </c>
      <c r="I173" s="21">
        <v>47200</v>
      </c>
      <c r="J173" s="21" t="s">
        <v>2784</v>
      </c>
      <c r="K173" s="21" t="s">
        <v>1962</v>
      </c>
      <c r="L173" s="23">
        <v>46064</v>
      </c>
      <c r="M173" s="23">
        <v>46064</v>
      </c>
      <c r="N173" s="24">
        <v>47200</v>
      </c>
      <c r="O173" s="21" t="s">
        <v>3061</v>
      </c>
    </row>
    <row r="174" spans="1:15" hidden="1">
      <c r="A174" s="21">
        <v>1547</v>
      </c>
      <c r="B174" s="21" t="s">
        <v>1970</v>
      </c>
      <c r="C174" s="21" t="s">
        <v>2780</v>
      </c>
      <c r="D174" s="21">
        <v>100</v>
      </c>
      <c r="E174" s="23">
        <v>46090</v>
      </c>
      <c r="F174" s="21" t="s">
        <v>2781</v>
      </c>
      <c r="G174" s="21" t="s">
        <v>2810</v>
      </c>
      <c r="H174" s="21" t="s">
        <v>2811</v>
      </c>
      <c r="I174" s="21">
        <v>240000</v>
      </c>
      <c r="J174" s="21" t="s">
        <v>2784</v>
      </c>
      <c r="K174" s="21" t="s">
        <v>77</v>
      </c>
      <c r="L174" s="23">
        <v>46073</v>
      </c>
      <c r="M174" s="23">
        <v>46073</v>
      </c>
      <c r="N174" s="24">
        <v>240000</v>
      </c>
    </row>
    <row r="175" spans="1:15" hidden="1">
      <c r="A175" s="21">
        <v>93</v>
      </c>
      <c r="B175" s="21" t="s">
        <v>1918</v>
      </c>
      <c r="C175" s="21" t="s">
        <v>2780</v>
      </c>
      <c r="D175" s="21">
        <v>100</v>
      </c>
      <c r="E175" s="23">
        <v>46090</v>
      </c>
      <c r="F175" s="21" t="s">
        <v>2781</v>
      </c>
      <c r="G175" s="21" t="s">
        <v>2812</v>
      </c>
      <c r="H175" s="21" t="s">
        <v>2813</v>
      </c>
      <c r="I175" s="21">
        <v>555105.09</v>
      </c>
      <c r="J175" s="21" t="s">
        <v>2784</v>
      </c>
      <c r="K175" s="21" t="s">
        <v>1651</v>
      </c>
      <c r="L175" s="23">
        <v>46055</v>
      </c>
      <c r="M175" s="23">
        <v>46055</v>
      </c>
      <c r="N175" s="24">
        <v>555105.09</v>
      </c>
    </row>
    <row r="176" spans="1:15" hidden="1">
      <c r="A176" s="21">
        <v>908</v>
      </c>
      <c r="B176" s="21" t="s">
        <v>1969</v>
      </c>
      <c r="C176" s="21" t="s">
        <v>2780</v>
      </c>
      <c r="D176" s="21">
        <v>100</v>
      </c>
      <c r="E176" s="23">
        <v>46090</v>
      </c>
      <c r="F176" s="21" t="s">
        <v>2781</v>
      </c>
      <c r="G176" s="21" t="s">
        <v>2814</v>
      </c>
      <c r="H176" s="21" t="s">
        <v>2815</v>
      </c>
      <c r="I176" s="21">
        <v>12000</v>
      </c>
      <c r="J176" s="21" t="s">
        <v>2784</v>
      </c>
      <c r="K176" s="21" t="s">
        <v>1963</v>
      </c>
      <c r="L176" s="23">
        <v>46068</v>
      </c>
      <c r="M176" s="23">
        <v>46068</v>
      </c>
      <c r="N176" s="24">
        <v>6000</v>
      </c>
    </row>
    <row r="177" spans="1:14" hidden="1">
      <c r="A177" s="21">
        <v>908</v>
      </c>
      <c r="B177" s="21" t="s">
        <v>1969</v>
      </c>
      <c r="C177" s="21" t="s">
        <v>2780</v>
      </c>
      <c r="D177" s="21">
        <v>100</v>
      </c>
      <c r="E177" s="23">
        <v>46090</v>
      </c>
      <c r="F177" s="21" t="s">
        <v>2781</v>
      </c>
      <c r="G177" s="21" t="s">
        <v>2814</v>
      </c>
      <c r="H177" s="21" t="s">
        <v>2815</v>
      </c>
      <c r="I177" s="21">
        <v>12000</v>
      </c>
      <c r="J177" s="21" t="s">
        <v>2784</v>
      </c>
      <c r="K177" s="21" t="s">
        <v>1964</v>
      </c>
      <c r="L177" s="23">
        <v>46068</v>
      </c>
      <c r="M177" s="23">
        <v>46068</v>
      </c>
      <c r="N177" s="24">
        <v>6000</v>
      </c>
    </row>
    <row r="178" spans="1:14" hidden="1">
      <c r="A178" s="21">
        <v>92</v>
      </c>
      <c r="B178" s="21" t="s">
        <v>1905</v>
      </c>
      <c r="C178" s="21" t="s">
        <v>2780</v>
      </c>
      <c r="D178" s="21">
        <v>100</v>
      </c>
      <c r="E178" s="23">
        <v>46090</v>
      </c>
      <c r="F178" s="21" t="s">
        <v>2781</v>
      </c>
      <c r="G178" s="21" t="s">
        <v>2816</v>
      </c>
      <c r="H178" s="21" t="s">
        <v>2817</v>
      </c>
      <c r="I178" s="21">
        <v>11950.76</v>
      </c>
      <c r="J178" s="21" t="s">
        <v>2784</v>
      </c>
      <c r="K178" s="21" t="s">
        <v>1617</v>
      </c>
      <c r="L178" s="23">
        <v>46055</v>
      </c>
      <c r="M178" s="23">
        <v>46055</v>
      </c>
      <c r="N178" s="24">
        <v>128.96</v>
      </c>
    </row>
    <row r="179" spans="1:14" hidden="1">
      <c r="A179" s="21">
        <v>92</v>
      </c>
      <c r="B179" s="21" t="s">
        <v>1905</v>
      </c>
      <c r="C179" s="21" t="s">
        <v>2780</v>
      </c>
      <c r="D179" s="21">
        <v>100</v>
      </c>
      <c r="E179" s="23">
        <v>46090</v>
      </c>
      <c r="F179" s="21" t="s">
        <v>2781</v>
      </c>
      <c r="G179" s="21" t="s">
        <v>2816</v>
      </c>
      <c r="H179" s="21" t="s">
        <v>2817</v>
      </c>
      <c r="I179" s="21">
        <v>11950.76</v>
      </c>
      <c r="J179" s="21" t="s">
        <v>2784</v>
      </c>
      <c r="K179" s="21" t="s">
        <v>1622</v>
      </c>
      <c r="L179" s="23">
        <v>46055</v>
      </c>
      <c r="M179" s="23">
        <v>46055</v>
      </c>
      <c r="N179" s="24">
        <v>801.32</v>
      </c>
    </row>
    <row r="180" spans="1:14" hidden="1">
      <c r="A180" s="21">
        <v>92</v>
      </c>
      <c r="B180" s="21" t="s">
        <v>1905</v>
      </c>
      <c r="C180" s="21" t="s">
        <v>2780</v>
      </c>
      <c r="D180" s="21">
        <v>100</v>
      </c>
      <c r="E180" s="23">
        <v>46090</v>
      </c>
      <c r="F180" s="21" t="s">
        <v>2781</v>
      </c>
      <c r="G180" s="21" t="s">
        <v>2816</v>
      </c>
      <c r="H180" s="21" t="s">
        <v>2817</v>
      </c>
      <c r="I180" s="21">
        <v>11950.76</v>
      </c>
      <c r="J180" s="21" t="s">
        <v>2784</v>
      </c>
      <c r="K180" s="21" t="s">
        <v>1618</v>
      </c>
      <c r="L180" s="23">
        <v>46055</v>
      </c>
      <c r="M180" s="23">
        <v>46055</v>
      </c>
      <c r="N180" s="24">
        <v>128.96</v>
      </c>
    </row>
    <row r="181" spans="1:14" hidden="1">
      <c r="A181" s="21">
        <v>92</v>
      </c>
      <c r="B181" s="21" t="s">
        <v>1905</v>
      </c>
      <c r="C181" s="21" t="s">
        <v>2780</v>
      </c>
      <c r="D181" s="21">
        <v>100</v>
      </c>
      <c r="E181" s="23">
        <v>46090</v>
      </c>
      <c r="F181" s="21" t="s">
        <v>2781</v>
      </c>
      <c r="G181" s="21" t="s">
        <v>2816</v>
      </c>
      <c r="H181" s="21" t="s">
        <v>2817</v>
      </c>
      <c r="I181" s="21">
        <v>11950.76</v>
      </c>
      <c r="J181" s="21" t="s">
        <v>2784</v>
      </c>
      <c r="K181" s="21" t="s">
        <v>1619</v>
      </c>
      <c r="L181" s="23">
        <v>46055</v>
      </c>
      <c r="M181" s="23">
        <v>46055</v>
      </c>
      <c r="N181" s="24">
        <v>154.82</v>
      </c>
    </row>
    <row r="182" spans="1:14" hidden="1">
      <c r="A182" s="21">
        <v>92</v>
      </c>
      <c r="B182" s="21" t="s">
        <v>1905</v>
      </c>
      <c r="C182" s="21" t="s">
        <v>2780</v>
      </c>
      <c r="D182" s="21">
        <v>100</v>
      </c>
      <c r="E182" s="23">
        <v>46090</v>
      </c>
      <c r="F182" s="21" t="s">
        <v>2781</v>
      </c>
      <c r="G182" s="21" t="s">
        <v>2816</v>
      </c>
      <c r="H182" s="21" t="s">
        <v>2817</v>
      </c>
      <c r="I182" s="21">
        <v>11950.76</v>
      </c>
      <c r="J182" s="21" t="s">
        <v>2784</v>
      </c>
      <c r="K182" s="21" t="s">
        <v>1633</v>
      </c>
      <c r="L182" s="23">
        <v>46055</v>
      </c>
      <c r="M182" s="23">
        <v>46055</v>
      </c>
      <c r="N182" s="24">
        <v>10452.92</v>
      </c>
    </row>
    <row r="183" spans="1:14" hidden="1">
      <c r="A183" s="21">
        <v>92</v>
      </c>
      <c r="B183" s="21" t="s">
        <v>1905</v>
      </c>
      <c r="C183" s="21" t="s">
        <v>2780</v>
      </c>
      <c r="D183" s="21">
        <v>100</v>
      </c>
      <c r="E183" s="23">
        <v>46090</v>
      </c>
      <c r="F183" s="21" t="s">
        <v>2781</v>
      </c>
      <c r="G183" s="21" t="s">
        <v>2816</v>
      </c>
      <c r="H183" s="21" t="s">
        <v>2817</v>
      </c>
      <c r="I183" s="21">
        <v>11950.76</v>
      </c>
      <c r="J183" s="21" t="s">
        <v>2784</v>
      </c>
      <c r="K183" s="21" t="s">
        <v>1704</v>
      </c>
      <c r="L183" s="23">
        <v>46066</v>
      </c>
      <c r="M183" s="23">
        <v>46066</v>
      </c>
      <c r="N183" s="24">
        <v>128.96</v>
      </c>
    </row>
    <row r="184" spans="1:14" hidden="1">
      <c r="A184" s="21">
        <v>92</v>
      </c>
      <c r="B184" s="21" t="s">
        <v>1905</v>
      </c>
      <c r="C184" s="21" t="s">
        <v>2780</v>
      </c>
      <c r="D184" s="21">
        <v>100</v>
      </c>
      <c r="E184" s="23">
        <v>46090</v>
      </c>
      <c r="F184" s="21" t="s">
        <v>2781</v>
      </c>
      <c r="G184" s="21" t="s">
        <v>2816</v>
      </c>
      <c r="H184" s="21" t="s">
        <v>2817</v>
      </c>
      <c r="I184" s="21">
        <v>11950.76</v>
      </c>
      <c r="J184" s="21" t="s">
        <v>2784</v>
      </c>
      <c r="K184" s="21" t="s">
        <v>1705</v>
      </c>
      <c r="L184" s="23">
        <v>46066</v>
      </c>
      <c r="M184" s="23">
        <v>46066</v>
      </c>
      <c r="N184" s="24">
        <v>154.82</v>
      </c>
    </row>
    <row r="185" spans="1:14" hidden="1">
      <c r="A185" s="21">
        <v>1845</v>
      </c>
      <c r="B185" s="21" t="s">
        <v>1967</v>
      </c>
      <c r="C185" s="21" t="s">
        <v>2780</v>
      </c>
      <c r="D185" s="21">
        <v>100</v>
      </c>
      <c r="E185" s="23">
        <v>46090</v>
      </c>
      <c r="F185" s="21" t="s">
        <v>2781</v>
      </c>
      <c r="G185" s="21" t="s">
        <v>2818</v>
      </c>
      <c r="H185" s="21" t="s">
        <v>2819</v>
      </c>
      <c r="I185" s="21">
        <v>180000</v>
      </c>
      <c r="J185" s="21" t="s">
        <v>2784</v>
      </c>
      <c r="K185" s="21" t="s">
        <v>1</v>
      </c>
      <c r="L185" s="23">
        <v>46055</v>
      </c>
      <c r="M185" s="23">
        <v>46055</v>
      </c>
      <c r="N185" s="24">
        <v>180000</v>
      </c>
    </row>
    <row r="186" spans="1:14" hidden="1">
      <c r="A186" s="21">
        <v>830</v>
      </c>
      <c r="B186" s="21" t="s">
        <v>1916</v>
      </c>
      <c r="C186" s="21" t="s">
        <v>2780</v>
      </c>
      <c r="D186" s="21">
        <v>100</v>
      </c>
      <c r="E186" s="23">
        <v>46091</v>
      </c>
      <c r="F186" s="21" t="s">
        <v>2781</v>
      </c>
      <c r="G186" s="21" t="s">
        <v>2820</v>
      </c>
      <c r="H186" s="21" t="s">
        <v>2821</v>
      </c>
      <c r="I186" s="21">
        <v>1558960.5</v>
      </c>
      <c r="J186" s="21" t="s">
        <v>2784</v>
      </c>
      <c r="K186" s="21" t="s">
        <v>1646</v>
      </c>
      <c r="L186" s="23">
        <v>46055</v>
      </c>
      <c r="M186" s="23">
        <v>46055</v>
      </c>
      <c r="N186" s="24">
        <v>425223.96</v>
      </c>
    </row>
    <row r="187" spans="1:14" hidden="1">
      <c r="A187" s="21">
        <v>830</v>
      </c>
      <c r="B187" s="21" t="s">
        <v>1916</v>
      </c>
      <c r="C187" s="21" t="s">
        <v>2780</v>
      </c>
      <c r="D187" s="21">
        <v>100</v>
      </c>
      <c r="E187" s="23">
        <v>46091</v>
      </c>
      <c r="F187" s="21" t="s">
        <v>2781</v>
      </c>
      <c r="G187" s="21" t="s">
        <v>2820</v>
      </c>
      <c r="H187" s="21" t="s">
        <v>2821</v>
      </c>
      <c r="I187" s="21">
        <v>1558960.5</v>
      </c>
      <c r="J187" s="21" t="s">
        <v>2784</v>
      </c>
      <c r="K187" s="21" t="s">
        <v>1645</v>
      </c>
      <c r="L187" s="23">
        <v>46055</v>
      </c>
      <c r="M187" s="23">
        <v>46055</v>
      </c>
      <c r="N187" s="24">
        <v>418464.52</v>
      </c>
    </row>
    <row r="188" spans="1:14" hidden="1">
      <c r="A188" s="21">
        <v>830</v>
      </c>
      <c r="B188" s="21" t="s">
        <v>1916</v>
      </c>
      <c r="C188" s="21" t="s">
        <v>2780</v>
      </c>
      <c r="D188" s="21">
        <v>100</v>
      </c>
      <c r="E188" s="23">
        <v>46091</v>
      </c>
      <c r="F188" s="21" t="s">
        <v>2781</v>
      </c>
      <c r="G188" s="21" t="s">
        <v>2820</v>
      </c>
      <c r="H188" s="21" t="s">
        <v>2821</v>
      </c>
      <c r="I188" s="21">
        <v>1558960.5</v>
      </c>
      <c r="J188" s="21" t="s">
        <v>2784</v>
      </c>
      <c r="K188" s="21" t="s">
        <v>1903</v>
      </c>
      <c r="L188" s="23">
        <v>46080</v>
      </c>
      <c r="M188" s="23">
        <v>46080</v>
      </c>
      <c r="N188" s="24">
        <v>434133.2</v>
      </c>
    </row>
    <row r="189" spans="1:14" hidden="1">
      <c r="A189" s="21">
        <v>830</v>
      </c>
      <c r="B189" s="21" t="s">
        <v>1916</v>
      </c>
      <c r="C189" s="21" t="s">
        <v>2780</v>
      </c>
      <c r="D189" s="21">
        <v>100</v>
      </c>
      <c r="E189" s="23">
        <v>46091</v>
      </c>
      <c r="F189" s="21" t="s">
        <v>2781</v>
      </c>
      <c r="G189" s="21" t="s">
        <v>2820</v>
      </c>
      <c r="H189" s="21" t="s">
        <v>2821</v>
      </c>
      <c r="I189" s="21">
        <v>1558960.5</v>
      </c>
      <c r="J189" s="21" t="s">
        <v>2784</v>
      </c>
      <c r="K189" s="21" t="s">
        <v>1621</v>
      </c>
      <c r="L189" s="23">
        <v>46080</v>
      </c>
      <c r="M189" s="23">
        <v>46080</v>
      </c>
      <c r="N189" s="24">
        <v>281138.82</v>
      </c>
    </row>
    <row r="190" spans="1:14" hidden="1">
      <c r="A190" s="21">
        <v>831</v>
      </c>
      <c r="B190" s="21" t="s">
        <v>1908</v>
      </c>
      <c r="C190" s="21" t="s">
        <v>2780</v>
      </c>
      <c r="D190" s="21">
        <v>100</v>
      </c>
      <c r="E190" s="23">
        <v>46092</v>
      </c>
      <c r="F190" s="21" t="s">
        <v>2781</v>
      </c>
      <c r="G190" s="21" t="s">
        <v>2822</v>
      </c>
      <c r="H190" s="21" t="s">
        <v>2823</v>
      </c>
      <c r="I190" s="21">
        <v>86945.44</v>
      </c>
      <c r="J190" s="21" t="s">
        <v>2784</v>
      </c>
      <c r="K190" s="21" t="s">
        <v>1640</v>
      </c>
      <c r="L190" s="23">
        <v>46055</v>
      </c>
      <c r="M190" s="23">
        <v>46055</v>
      </c>
      <c r="N190" s="24">
        <v>86945.44</v>
      </c>
    </row>
    <row r="191" spans="1:14" hidden="1">
      <c r="A191" s="21">
        <v>890</v>
      </c>
      <c r="B191" s="21" t="s">
        <v>10</v>
      </c>
      <c r="C191" s="21" t="s">
        <v>2780</v>
      </c>
      <c r="D191" s="21">
        <v>100</v>
      </c>
      <c r="E191" s="23">
        <v>46093</v>
      </c>
      <c r="F191" s="21" t="s">
        <v>2781</v>
      </c>
      <c r="G191" s="21" t="s">
        <v>2824</v>
      </c>
      <c r="H191" s="21" t="s">
        <v>2825</v>
      </c>
      <c r="I191" s="21">
        <v>3106000</v>
      </c>
      <c r="J191" s="21" t="s">
        <v>2784</v>
      </c>
      <c r="K191" s="21" t="s">
        <v>1613</v>
      </c>
      <c r="L191" s="23">
        <v>46054</v>
      </c>
      <c r="M191" s="23">
        <v>46054</v>
      </c>
      <c r="N191" s="24">
        <v>3106000</v>
      </c>
    </row>
    <row r="192" spans="1:14" hidden="1">
      <c r="A192" s="21">
        <v>870</v>
      </c>
      <c r="B192" s="21" t="s">
        <v>2157</v>
      </c>
      <c r="C192" s="21" t="s">
        <v>2780</v>
      </c>
      <c r="D192" s="21">
        <v>100</v>
      </c>
      <c r="E192" s="23">
        <v>46094</v>
      </c>
      <c r="F192" s="21" t="s">
        <v>2781</v>
      </c>
      <c r="G192" s="21" t="s">
        <v>2826</v>
      </c>
      <c r="H192" s="21" t="s">
        <v>2827</v>
      </c>
      <c r="I192" s="21">
        <v>56981.8</v>
      </c>
      <c r="J192" s="21" t="s">
        <v>2784</v>
      </c>
      <c r="K192" s="21" t="s">
        <v>1585</v>
      </c>
      <c r="L192" s="23">
        <v>46093</v>
      </c>
      <c r="M192" s="23">
        <v>46093</v>
      </c>
      <c r="N192" s="24">
        <v>29200.97</v>
      </c>
    </row>
    <row r="193" spans="1:14" hidden="1">
      <c r="A193" s="21">
        <v>870</v>
      </c>
      <c r="B193" s="21" t="s">
        <v>2157</v>
      </c>
      <c r="C193" s="21" t="s">
        <v>2780</v>
      </c>
      <c r="D193" s="21">
        <v>100</v>
      </c>
      <c r="E193" s="23">
        <v>46094</v>
      </c>
      <c r="F193" s="21" t="s">
        <v>2781</v>
      </c>
      <c r="G193" s="21" t="s">
        <v>2826</v>
      </c>
      <c r="H193" s="21" t="s">
        <v>2827</v>
      </c>
      <c r="I193" s="21">
        <v>56981.8</v>
      </c>
      <c r="J193" s="21" t="s">
        <v>2784</v>
      </c>
      <c r="K193" s="21" t="s">
        <v>2828</v>
      </c>
      <c r="L193" s="23">
        <v>46055</v>
      </c>
      <c r="M193" s="23">
        <v>46093</v>
      </c>
      <c r="N193" s="24">
        <v>27780.83</v>
      </c>
    </row>
    <row r="194" spans="1:14" hidden="1">
      <c r="A194" s="21">
        <v>1916</v>
      </c>
      <c r="B194" s="21" t="s">
        <v>2159</v>
      </c>
      <c r="C194" s="21" t="s">
        <v>2780</v>
      </c>
      <c r="D194" s="21">
        <v>100</v>
      </c>
      <c r="E194" s="23">
        <v>46094</v>
      </c>
      <c r="F194" s="21" t="s">
        <v>2781</v>
      </c>
      <c r="G194" s="21" t="s">
        <v>2829</v>
      </c>
      <c r="H194" s="21" t="s">
        <v>2830</v>
      </c>
      <c r="I194" s="21">
        <v>16061.95</v>
      </c>
      <c r="J194" s="21" t="s">
        <v>2784</v>
      </c>
      <c r="K194" s="21" t="s">
        <v>1583</v>
      </c>
      <c r="L194" s="23">
        <v>46093</v>
      </c>
      <c r="M194" s="23">
        <v>46093</v>
      </c>
      <c r="N194" s="24">
        <v>16061.95</v>
      </c>
    </row>
    <row r="195" spans="1:14" hidden="1">
      <c r="A195" s="21">
        <v>831</v>
      </c>
      <c r="B195" s="21" t="s">
        <v>1908</v>
      </c>
      <c r="C195" s="21" t="s">
        <v>2780</v>
      </c>
      <c r="D195" s="21">
        <v>100</v>
      </c>
      <c r="E195" s="23">
        <v>46097</v>
      </c>
      <c r="F195" s="21" t="s">
        <v>2781</v>
      </c>
      <c r="G195" s="21" t="s">
        <v>2831</v>
      </c>
      <c r="H195" s="21" t="s">
        <v>2832</v>
      </c>
      <c r="I195" s="21">
        <v>178692.3</v>
      </c>
      <c r="J195" s="21" t="s">
        <v>2784</v>
      </c>
      <c r="K195" s="21" t="s">
        <v>2588</v>
      </c>
      <c r="L195" s="23">
        <v>46083</v>
      </c>
      <c r="M195" s="23">
        <v>46083</v>
      </c>
      <c r="N195" s="24">
        <v>89363.63</v>
      </c>
    </row>
    <row r="196" spans="1:14" hidden="1">
      <c r="A196" s="21">
        <v>831</v>
      </c>
      <c r="B196" s="21" t="s">
        <v>1908</v>
      </c>
      <c r="C196" s="21" t="s">
        <v>2780</v>
      </c>
      <c r="D196" s="21">
        <v>100</v>
      </c>
      <c r="E196" s="23">
        <v>46097</v>
      </c>
      <c r="F196" s="21" t="s">
        <v>2781</v>
      </c>
      <c r="G196" s="21" t="s">
        <v>2831</v>
      </c>
      <c r="H196" s="21" t="s">
        <v>2832</v>
      </c>
      <c r="I196" s="21">
        <v>178692.3</v>
      </c>
      <c r="J196" s="21" t="s">
        <v>2784</v>
      </c>
      <c r="K196" s="21" t="s">
        <v>1901</v>
      </c>
      <c r="L196" s="23">
        <v>46080</v>
      </c>
      <c r="M196" s="23">
        <v>46080</v>
      </c>
      <c r="N196" s="24">
        <v>89328.67</v>
      </c>
    </row>
    <row r="197" spans="1:14" hidden="1">
      <c r="A197" s="21">
        <v>93</v>
      </c>
      <c r="B197" s="21" t="s">
        <v>1918</v>
      </c>
      <c r="C197" s="21" t="s">
        <v>2780</v>
      </c>
      <c r="D197" s="21">
        <v>100</v>
      </c>
      <c r="E197" s="23">
        <v>46098</v>
      </c>
      <c r="F197" s="21" t="s">
        <v>2781</v>
      </c>
      <c r="G197" s="21" t="s">
        <v>2833</v>
      </c>
      <c r="H197" s="21" t="s">
        <v>2834</v>
      </c>
      <c r="I197" s="21">
        <v>722861.91</v>
      </c>
      <c r="J197" s="21" t="s">
        <v>2784</v>
      </c>
      <c r="K197" s="21" t="s">
        <v>2591</v>
      </c>
      <c r="L197" s="23">
        <v>46083</v>
      </c>
      <c r="M197" s="23">
        <v>46083</v>
      </c>
      <c r="N197" s="24">
        <v>716768.16</v>
      </c>
    </row>
    <row r="198" spans="1:14" hidden="1">
      <c r="A198" s="21">
        <v>93</v>
      </c>
      <c r="B198" s="21" t="s">
        <v>1918</v>
      </c>
      <c r="C198" s="21" t="s">
        <v>2780</v>
      </c>
      <c r="D198" s="21">
        <v>100</v>
      </c>
      <c r="E198" s="23">
        <v>46098</v>
      </c>
      <c r="F198" s="21" t="s">
        <v>2781</v>
      </c>
      <c r="G198" s="21" t="s">
        <v>2833</v>
      </c>
      <c r="H198" s="21" t="s">
        <v>2834</v>
      </c>
      <c r="I198" s="21">
        <v>722861.91</v>
      </c>
      <c r="J198" s="21" t="s">
        <v>2784</v>
      </c>
      <c r="K198" s="21" t="s">
        <v>2577</v>
      </c>
      <c r="L198" s="23">
        <v>46083</v>
      </c>
      <c r="M198" s="23">
        <v>46083</v>
      </c>
      <c r="N198" s="24">
        <v>6093.75</v>
      </c>
    </row>
    <row r="199" spans="1:14" hidden="1">
      <c r="A199" s="21">
        <v>830</v>
      </c>
      <c r="B199" s="21" t="s">
        <v>1916</v>
      </c>
      <c r="C199" s="21" t="s">
        <v>2780</v>
      </c>
      <c r="D199" s="21">
        <v>100</v>
      </c>
      <c r="E199" s="23">
        <v>46098</v>
      </c>
      <c r="F199" s="21" t="s">
        <v>2781</v>
      </c>
      <c r="G199" s="21" t="s">
        <v>2835</v>
      </c>
      <c r="H199" s="21" t="s">
        <v>2836</v>
      </c>
      <c r="I199" s="21">
        <v>217694.12</v>
      </c>
      <c r="J199" s="21" t="s">
        <v>2784</v>
      </c>
      <c r="K199" s="21" t="s">
        <v>2589</v>
      </c>
      <c r="L199" s="23">
        <v>46083</v>
      </c>
      <c r="M199" s="23">
        <v>46083</v>
      </c>
      <c r="N199" s="24">
        <v>217694.12</v>
      </c>
    </row>
    <row r="200" spans="1:14" hidden="1">
      <c r="A200" s="21">
        <v>1873</v>
      </c>
      <c r="B200" s="21" t="s">
        <v>1537</v>
      </c>
      <c r="C200" s="21" t="s">
        <v>2780</v>
      </c>
      <c r="D200" s="21">
        <v>100</v>
      </c>
      <c r="E200" s="23">
        <v>46098</v>
      </c>
      <c r="F200" s="21" t="s">
        <v>2781</v>
      </c>
      <c r="G200" s="21" t="s">
        <v>2837</v>
      </c>
      <c r="H200" s="21" t="s">
        <v>2838</v>
      </c>
      <c r="I200" s="21">
        <v>28827750</v>
      </c>
      <c r="J200" s="21" t="s">
        <v>2784</v>
      </c>
      <c r="K200" s="21" t="s">
        <v>1669</v>
      </c>
      <c r="L200" s="23">
        <v>46056</v>
      </c>
      <c r="M200" s="23">
        <v>46056</v>
      </c>
      <c r="N200" s="24">
        <v>19426750</v>
      </c>
    </row>
    <row r="201" spans="1:14" hidden="1">
      <c r="A201" s="21">
        <v>1873</v>
      </c>
      <c r="B201" s="21" t="s">
        <v>1537</v>
      </c>
      <c r="C201" s="21" t="s">
        <v>2780</v>
      </c>
      <c r="D201" s="21">
        <v>100</v>
      </c>
      <c r="E201" s="23">
        <v>46098</v>
      </c>
      <c r="F201" s="21" t="s">
        <v>2781</v>
      </c>
      <c r="G201" s="21" t="s">
        <v>2837</v>
      </c>
      <c r="H201" s="21" t="s">
        <v>2838</v>
      </c>
      <c r="I201" s="21">
        <v>28827750</v>
      </c>
      <c r="J201" s="21" t="s">
        <v>2784</v>
      </c>
      <c r="K201" s="21" t="s">
        <v>1668</v>
      </c>
      <c r="L201" s="23">
        <v>46056</v>
      </c>
      <c r="M201" s="23">
        <v>46056</v>
      </c>
      <c r="N201" s="24">
        <v>9401000</v>
      </c>
    </row>
    <row r="202" spans="1:14" hidden="1">
      <c r="A202" s="21">
        <v>1761</v>
      </c>
      <c r="B202" s="21" t="s">
        <v>1909</v>
      </c>
      <c r="C202" s="21" t="s">
        <v>2780</v>
      </c>
      <c r="D202" s="21">
        <v>100</v>
      </c>
      <c r="E202" s="23">
        <v>46098</v>
      </c>
      <c r="F202" s="21" t="s">
        <v>2781</v>
      </c>
      <c r="G202" s="21" t="s">
        <v>2839</v>
      </c>
      <c r="H202" s="21" t="s">
        <v>2840</v>
      </c>
      <c r="I202" s="21">
        <v>153750</v>
      </c>
      <c r="J202" s="21" t="s">
        <v>2784</v>
      </c>
      <c r="K202" s="21" t="s">
        <v>75</v>
      </c>
      <c r="L202" s="23">
        <v>46055</v>
      </c>
      <c r="M202" s="23">
        <v>46055</v>
      </c>
      <c r="N202" s="24">
        <v>153750</v>
      </c>
    </row>
    <row r="203" spans="1:14" hidden="1">
      <c r="A203" s="21">
        <v>1708</v>
      </c>
      <c r="B203" s="21" t="s">
        <v>1925</v>
      </c>
      <c r="C203" s="21" t="s">
        <v>2780</v>
      </c>
      <c r="D203" s="21">
        <v>100</v>
      </c>
      <c r="E203" s="23">
        <v>46098</v>
      </c>
      <c r="F203" s="21" t="s">
        <v>2781</v>
      </c>
      <c r="G203" s="21" t="s">
        <v>2841</v>
      </c>
      <c r="H203" s="21" t="s">
        <v>2842</v>
      </c>
      <c r="I203" s="21">
        <v>17455000</v>
      </c>
      <c r="J203" s="21" t="s">
        <v>2784</v>
      </c>
      <c r="K203" s="21" t="s">
        <v>1665</v>
      </c>
      <c r="L203" s="23">
        <v>46055</v>
      </c>
      <c r="M203" s="23">
        <v>46055</v>
      </c>
      <c r="N203" s="24">
        <v>17455000</v>
      </c>
    </row>
    <row r="204" spans="1:14" hidden="1">
      <c r="A204" s="21">
        <v>1898</v>
      </c>
      <c r="B204" s="21" t="s">
        <v>1917</v>
      </c>
      <c r="C204" s="21" t="s">
        <v>2780</v>
      </c>
      <c r="D204" s="21">
        <v>100</v>
      </c>
      <c r="E204" s="23">
        <v>46098</v>
      </c>
      <c r="F204" s="21" t="s">
        <v>2781</v>
      </c>
      <c r="G204" s="21" t="s">
        <v>2843</v>
      </c>
      <c r="H204" s="21" t="s">
        <v>2844</v>
      </c>
      <c r="I204" s="21">
        <v>2164800</v>
      </c>
      <c r="J204" s="21" t="s">
        <v>2784</v>
      </c>
      <c r="K204" s="21" t="s">
        <v>1713</v>
      </c>
      <c r="L204" s="23">
        <v>46069</v>
      </c>
      <c r="M204" s="23">
        <v>46069</v>
      </c>
      <c r="N204" s="24">
        <v>739200</v>
      </c>
    </row>
    <row r="205" spans="1:14" hidden="1">
      <c r="A205" s="21">
        <v>1898</v>
      </c>
      <c r="B205" s="21" t="s">
        <v>1917</v>
      </c>
      <c r="C205" s="21" t="s">
        <v>2780</v>
      </c>
      <c r="D205" s="21">
        <v>100</v>
      </c>
      <c r="E205" s="23">
        <v>46098</v>
      </c>
      <c r="F205" s="21" t="s">
        <v>2781</v>
      </c>
      <c r="G205" s="21" t="s">
        <v>2843</v>
      </c>
      <c r="H205" s="21" t="s">
        <v>2844</v>
      </c>
      <c r="I205" s="21">
        <v>2164800</v>
      </c>
      <c r="J205" s="21" t="s">
        <v>2784</v>
      </c>
      <c r="K205" s="21" t="s">
        <v>1714</v>
      </c>
      <c r="L205" s="23">
        <v>46069</v>
      </c>
      <c r="M205" s="23">
        <v>46069</v>
      </c>
      <c r="N205" s="24">
        <v>739200</v>
      </c>
    </row>
    <row r="206" spans="1:14" hidden="1">
      <c r="A206" s="21">
        <v>1898</v>
      </c>
      <c r="B206" s="21" t="s">
        <v>1917</v>
      </c>
      <c r="C206" s="21" t="s">
        <v>2780</v>
      </c>
      <c r="D206" s="21">
        <v>100</v>
      </c>
      <c r="E206" s="23">
        <v>46098</v>
      </c>
      <c r="F206" s="21" t="s">
        <v>2781</v>
      </c>
      <c r="G206" s="21" t="s">
        <v>2843</v>
      </c>
      <c r="H206" s="21" t="s">
        <v>2844</v>
      </c>
      <c r="I206" s="21">
        <v>2164800</v>
      </c>
      <c r="J206" s="21" t="s">
        <v>2784</v>
      </c>
      <c r="K206" s="21" t="s">
        <v>1712</v>
      </c>
      <c r="L206" s="23">
        <v>46069</v>
      </c>
      <c r="M206" s="23">
        <v>46069</v>
      </c>
      <c r="N206" s="24">
        <v>686400</v>
      </c>
    </row>
    <row r="207" spans="1:14" hidden="1">
      <c r="A207" s="21">
        <v>1493</v>
      </c>
      <c r="B207" s="21" t="s">
        <v>1911</v>
      </c>
      <c r="C207" s="21" t="s">
        <v>2780</v>
      </c>
      <c r="D207" s="21">
        <v>100</v>
      </c>
      <c r="E207" s="23">
        <v>46098</v>
      </c>
      <c r="F207" s="21" t="s">
        <v>2781</v>
      </c>
      <c r="G207" s="21" t="s">
        <v>2845</v>
      </c>
      <c r="H207" s="21" t="s">
        <v>2846</v>
      </c>
      <c r="I207" s="21">
        <v>120704</v>
      </c>
      <c r="J207" s="21" t="s">
        <v>2784</v>
      </c>
      <c r="K207" s="21" t="s">
        <v>1699</v>
      </c>
      <c r="L207" s="23">
        <v>46065</v>
      </c>
      <c r="M207" s="23">
        <v>46065</v>
      </c>
      <c r="N207" s="24">
        <v>120704</v>
      </c>
    </row>
    <row r="208" spans="1:14" hidden="1">
      <c r="A208" s="21">
        <v>1910</v>
      </c>
      <c r="B208" s="21" t="s">
        <v>1931</v>
      </c>
      <c r="C208" s="21" t="s">
        <v>2780</v>
      </c>
      <c r="D208" s="21">
        <v>100</v>
      </c>
      <c r="E208" s="23">
        <v>46098</v>
      </c>
      <c r="F208" s="21" t="s">
        <v>2781</v>
      </c>
      <c r="G208" s="21" t="s">
        <v>2847</v>
      </c>
      <c r="H208" s="21" t="s">
        <v>2848</v>
      </c>
      <c r="I208" s="21">
        <v>788667.16</v>
      </c>
      <c r="J208" s="21" t="s">
        <v>2784</v>
      </c>
      <c r="K208" s="21" t="s">
        <v>1674</v>
      </c>
      <c r="L208" s="23">
        <v>46057</v>
      </c>
      <c r="M208" s="23">
        <v>46057</v>
      </c>
      <c r="N208" s="24">
        <v>788667.16</v>
      </c>
    </row>
    <row r="209" spans="1:14" hidden="1">
      <c r="A209" s="21">
        <v>1910</v>
      </c>
      <c r="B209" s="21" t="s">
        <v>1931</v>
      </c>
      <c r="C209" s="21" t="s">
        <v>2780</v>
      </c>
      <c r="D209" s="21">
        <v>100</v>
      </c>
      <c r="E209" s="23">
        <v>46098</v>
      </c>
      <c r="F209" s="21" t="s">
        <v>2781</v>
      </c>
      <c r="G209" s="21" t="s">
        <v>2849</v>
      </c>
      <c r="H209" s="21" t="s">
        <v>2850</v>
      </c>
      <c r="I209" s="21">
        <v>813138</v>
      </c>
      <c r="J209" s="21" t="s">
        <v>2784</v>
      </c>
      <c r="K209" s="21" t="s">
        <v>1675</v>
      </c>
      <c r="L209" s="23">
        <v>46057</v>
      </c>
      <c r="M209" s="23">
        <v>46057</v>
      </c>
      <c r="N209" s="24">
        <v>813138</v>
      </c>
    </row>
    <row r="210" spans="1:14" hidden="1">
      <c r="A210" s="21">
        <v>1340</v>
      </c>
      <c r="B210" s="21" t="s">
        <v>2196</v>
      </c>
      <c r="C210" s="21" t="s">
        <v>2780</v>
      </c>
      <c r="D210" s="21">
        <v>100</v>
      </c>
      <c r="E210" s="23">
        <v>46098</v>
      </c>
      <c r="F210" s="21" t="s">
        <v>2781</v>
      </c>
      <c r="G210" s="21" t="s">
        <v>2851</v>
      </c>
      <c r="H210" s="21" t="s">
        <v>2852</v>
      </c>
      <c r="I210" s="21">
        <v>1007514</v>
      </c>
      <c r="J210" s="21" t="s">
        <v>2784</v>
      </c>
      <c r="K210" s="21" t="s">
        <v>1660</v>
      </c>
      <c r="L210" s="23">
        <v>46055</v>
      </c>
      <c r="M210" s="23">
        <v>46055</v>
      </c>
      <c r="N210" s="24">
        <v>1007514</v>
      </c>
    </row>
    <row r="211" spans="1:14" hidden="1">
      <c r="A211" s="21">
        <v>1799</v>
      </c>
      <c r="B211" s="21" t="s">
        <v>1949</v>
      </c>
      <c r="C211" s="21" t="s">
        <v>2780</v>
      </c>
      <c r="D211" s="21">
        <v>100</v>
      </c>
      <c r="E211" s="23">
        <v>46098</v>
      </c>
      <c r="F211" s="21" t="s">
        <v>2781</v>
      </c>
      <c r="G211" s="21" t="s">
        <v>2853</v>
      </c>
      <c r="H211" s="21" t="s">
        <v>2854</v>
      </c>
      <c r="I211" s="21">
        <v>1183498.7</v>
      </c>
      <c r="J211" s="21" t="s">
        <v>2784</v>
      </c>
      <c r="K211" s="21" t="s">
        <v>1717</v>
      </c>
      <c r="L211" s="23">
        <v>46069</v>
      </c>
      <c r="M211" s="23">
        <v>46069</v>
      </c>
      <c r="N211" s="24">
        <v>1183498.7</v>
      </c>
    </row>
    <row r="212" spans="1:14" hidden="1">
      <c r="A212" s="21">
        <v>1583</v>
      </c>
      <c r="B212" s="21" t="s">
        <v>1921</v>
      </c>
      <c r="C212" s="21" t="s">
        <v>2780</v>
      </c>
      <c r="D212" s="21">
        <v>100</v>
      </c>
      <c r="E212" s="23">
        <v>46098</v>
      </c>
      <c r="F212" s="21" t="s">
        <v>2781</v>
      </c>
      <c r="G212" s="21" t="s">
        <v>2855</v>
      </c>
      <c r="H212" s="21" t="s">
        <v>2856</v>
      </c>
      <c r="I212" s="21">
        <v>687500</v>
      </c>
      <c r="J212" s="21" t="s">
        <v>2784</v>
      </c>
      <c r="K212" s="21" t="s">
        <v>1655</v>
      </c>
      <c r="L212" s="23">
        <v>46055</v>
      </c>
      <c r="M212" s="23">
        <v>46055</v>
      </c>
      <c r="N212" s="24">
        <v>687500</v>
      </c>
    </row>
    <row r="213" spans="1:14" hidden="1">
      <c r="A213" s="21">
        <v>1489</v>
      </c>
      <c r="B213" s="21" t="s">
        <v>2200</v>
      </c>
      <c r="C213" s="21" t="s">
        <v>2780</v>
      </c>
      <c r="D213" s="21">
        <v>100</v>
      </c>
      <c r="E213" s="23">
        <v>46098</v>
      </c>
      <c r="F213" s="21" t="s">
        <v>2781</v>
      </c>
      <c r="G213" s="21" t="s">
        <v>2857</v>
      </c>
      <c r="H213" s="21" t="s">
        <v>2858</v>
      </c>
      <c r="I213" s="21">
        <v>1124000</v>
      </c>
      <c r="J213" s="21" t="s">
        <v>2784</v>
      </c>
      <c r="K213" s="21" t="s">
        <v>38</v>
      </c>
      <c r="L213" s="23">
        <v>46055</v>
      </c>
      <c r="M213" s="23">
        <v>46055</v>
      </c>
      <c r="N213" s="24">
        <v>407000</v>
      </c>
    </row>
    <row r="214" spans="1:14" hidden="1">
      <c r="A214" s="21">
        <v>1489</v>
      </c>
      <c r="B214" s="21" t="s">
        <v>2200</v>
      </c>
      <c r="C214" s="21" t="s">
        <v>2780</v>
      </c>
      <c r="D214" s="21">
        <v>100</v>
      </c>
      <c r="E214" s="23">
        <v>46098</v>
      </c>
      <c r="F214" s="21" t="s">
        <v>2781</v>
      </c>
      <c r="G214" s="21" t="s">
        <v>2857</v>
      </c>
      <c r="H214" s="21" t="s">
        <v>2858</v>
      </c>
      <c r="I214" s="21">
        <v>1124000</v>
      </c>
      <c r="J214" s="21" t="s">
        <v>2784</v>
      </c>
      <c r="K214" s="21" t="s">
        <v>77</v>
      </c>
      <c r="L214" s="23">
        <v>46062</v>
      </c>
      <c r="M214" s="23">
        <v>46062</v>
      </c>
      <c r="N214" s="24">
        <v>717000</v>
      </c>
    </row>
    <row r="215" spans="1:14" hidden="1">
      <c r="A215" s="21">
        <v>1205</v>
      </c>
      <c r="B215" s="21" t="s">
        <v>2212</v>
      </c>
      <c r="C215" s="21" t="s">
        <v>2780</v>
      </c>
      <c r="D215" s="21">
        <v>100</v>
      </c>
      <c r="E215" s="23">
        <v>46099</v>
      </c>
      <c r="F215" s="21" t="s">
        <v>2781</v>
      </c>
      <c r="G215" s="21" t="s">
        <v>2859</v>
      </c>
      <c r="H215" s="21" t="s">
        <v>2860</v>
      </c>
      <c r="I215" s="21">
        <v>791500</v>
      </c>
      <c r="J215" s="21" t="s">
        <v>2784</v>
      </c>
      <c r="K215" s="21" t="s">
        <v>1659</v>
      </c>
      <c r="L215" s="23">
        <v>46055</v>
      </c>
      <c r="M215" s="23">
        <v>46055</v>
      </c>
      <c r="N215" s="24">
        <v>791500</v>
      </c>
    </row>
    <row r="216" spans="1:14" hidden="1">
      <c r="A216" s="21">
        <v>1526</v>
      </c>
      <c r="B216" s="21" t="s">
        <v>1924</v>
      </c>
      <c r="C216" s="21" t="s">
        <v>2780</v>
      </c>
      <c r="D216" s="21">
        <v>100</v>
      </c>
      <c r="E216" s="23">
        <v>46099</v>
      </c>
      <c r="F216" s="21" t="s">
        <v>2781</v>
      </c>
      <c r="G216" s="21" t="s">
        <v>2861</v>
      </c>
      <c r="H216" s="21" t="s">
        <v>2862</v>
      </c>
      <c r="I216" s="21">
        <v>562423.19999999995</v>
      </c>
      <c r="J216" s="21" t="s">
        <v>2784</v>
      </c>
      <c r="K216" s="21" t="s">
        <v>1673</v>
      </c>
      <c r="L216" s="23">
        <v>46057</v>
      </c>
      <c r="M216" s="23">
        <v>45692</v>
      </c>
      <c r="N216" s="24">
        <v>495103.2</v>
      </c>
    </row>
    <row r="217" spans="1:14" hidden="1">
      <c r="A217" s="21">
        <v>1526</v>
      </c>
      <c r="B217" s="21" t="s">
        <v>1924</v>
      </c>
      <c r="C217" s="21" t="s">
        <v>2780</v>
      </c>
      <c r="D217" s="21">
        <v>100</v>
      </c>
      <c r="E217" s="23">
        <v>46099</v>
      </c>
      <c r="F217" s="21" t="s">
        <v>2781</v>
      </c>
      <c r="G217" s="21" t="s">
        <v>2861</v>
      </c>
      <c r="H217" s="21" t="s">
        <v>2862</v>
      </c>
      <c r="I217" s="21">
        <v>562423.19999999995</v>
      </c>
      <c r="J217" s="21" t="s">
        <v>2784</v>
      </c>
      <c r="K217" s="21" t="s">
        <v>1897</v>
      </c>
      <c r="L217" s="23">
        <v>46079</v>
      </c>
      <c r="M217" s="23">
        <v>46079</v>
      </c>
      <c r="N217" s="24">
        <v>67320</v>
      </c>
    </row>
    <row r="218" spans="1:14" hidden="1">
      <c r="A218" s="21">
        <v>1873</v>
      </c>
      <c r="B218" s="21" t="s">
        <v>1537</v>
      </c>
      <c r="C218" s="21" t="s">
        <v>2780</v>
      </c>
      <c r="D218" s="21">
        <v>100</v>
      </c>
      <c r="E218" s="23">
        <v>46099</v>
      </c>
      <c r="F218" s="21" t="s">
        <v>2781</v>
      </c>
      <c r="G218" s="21" t="s">
        <v>2863</v>
      </c>
      <c r="H218" s="21" t="s">
        <v>2864</v>
      </c>
      <c r="I218" s="21">
        <v>676600</v>
      </c>
      <c r="J218" s="21" t="s">
        <v>2784</v>
      </c>
      <c r="K218" s="21" t="s">
        <v>1648</v>
      </c>
      <c r="L218" s="23">
        <v>46086</v>
      </c>
      <c r="M218" s="23">
        <v>46086</v>
      </c>
      <c r="N218" s="24">
        <v>676600</v>
      </c>
    </row>
    <row r="219" spans="1:14" hidden="1">
      <c r="A219" s="21">
        <v>1526</v>
      </c>
      <c r="B219" s="21" t="s">
        <v>1924</v>
      </c>
      <c r="C219" s="21" t="s">
        <v>2780</v>
      </c>
      <c r="D219" s="21">
        <v>100</v>
      </c>
      <c r="E219" s="23">
        <v>46099</v>
      </c>
      <c r="F219" s="21" t="s">
        <v>2781</v>
      </c>
      <c r="G219" s="21" t="s">
        <v>2865</v>
      </c>
      <c r="H219" s="21" t="s">
        <v>2866</v>
      </c>
      <c r="I219" s="21">
        <v>102850</v>
      </c>
      <c r="J219" s="21" t="s">
        <v>2784</v>
      </c>
      <c r="K219" s="21" t="s">
        <v>1643</v>
      </c>
      <c r="L219" s="23">
        <v>46065</v>
      </c>
      <c r="M219" s="23">
        <v>46065</v>
      </c>
      <c r="N219" s="24">
        <v>102850</v>
      </c>
    </row>
    <row r="220" spans="1:14" hidden="1">
      <c r="A220" s="21">
        <v>1725</v>
      </c>
      <c r="B220" s="21" t="s">
        <v>1942</v>
      </c>
      <c r="C220" s="21" t="s">
        <v>2867</v>
      </c>
      <c r="D220" s="21">
        <v>1</v>
      </c>
      <c r="E220" s="23">
        <v>46100</v>
      </c>
      <c r="F220" s="21" t="s">
        <v>2781</v>
      </c>
      <c r="G220" s="21" t="s">
        <v>2868</v>
      </c>
      <c r="H220" s="21" t="s">
        <v>2869</v>
      </c>
      <c r="I220" s="21">
        <v>723026.01</v>
      </c>
      <c r="J220" s="21" t="s">
        <v>2784</v>
      </c>
      <c r="K220" s="21" t="s">
        <v>1690</v>
      </c>
      <c r="L220" s="23">
        <v>46064</v>
      </c>
      <c r="M220" s="23">
        <v>46064</v>
      </c>
      <c r="N220" s="24">
        <v>133500</v>
      </c>
    </row>
    <row r="221" spans="1:14" hidden="1">
      <c r="A221" s="21">
        <v>1725</v>
      </c>
      <c r="B221" s="21" t="s">
        <v>1942</v>
      </c>
      <c r="C221" s="21" t="s">
        <v>2867</v>
      </c>
      <c r="D221" s="21">
        <v>1</v>
      </c>
      <c r="E221" s="23">
        <v>46100</v>
      </c>
      <c r="F221" s="21" t="s">
        <v>2781</v>
      </c>
      <c r="G221" s="21" t="s">
        <v>2868</v>
      </c>
      <c r="H221" s="21" t="s">
        <v>2869</v>
      </c>
      <c r="I221" s="21">
        <v>723026.01</v>
      </c>
      <c r="J221" s="21" t="s">
        <v>2784</v>
      </c>
      <c r="K221" s="21" t="s">
        <v>1736</v>
      </c>
      <c r="L221" s="23">
        <v>46073</v>
      </c>
      <c r="M221" s="23">
        <v>46073</v>
      </c>
      <c r="N221" s="24">
        <v>589526.01</v>
      </c>
    </row>
    <row r="222" spans="1:14" hidden="1">
      <c r="A222" s="21">
        <v>1700</v>
      </c>
      <c r="B222" s="21" t="s">
        <v>1947</v>
      </c>
      <c r="C222" s="21" t="s">
        <v>2780</v>
      </c>
      <c r="D222" s="21">
        <v>100</v>
      </c>
      <c r="E222" s="23">
        <v>46100</v>
      </c>
      <c r="F222" s="21" t="s">
        <v>2781</v>
      </c>
      <c r="G222" s="21" t="s">
        <v>2870</v>
      </c>
      <c r="H222" s="21" t="s">
        <v>2871</v>
      </c>
      <c r="I222" s="21">
        <v>336420</v>
      </c>
      <c r="J222" s="21" t="s">
        <v>2784</v>
      </c>
      <c r="K222" s="21" t="s">
        <v>1701</v>
      </c>
      <c r="L222" s="23">
        <v>46065</v>
      </c>
      <c r="M222" s="23" t="s">
        <v>2872</v>
      </c>
      <c r="N222" s="24">
        <v>336420</v>
      </c>
    </row>
    <row r="223" spans="1:14" hidden="1">
      <c r="A223" s="21">
        <v>1791</v>
      </c>
      <c r="B223" s="21" t="s">
        <v>1268</v>
      </c>
      <c r="C223" s="21" t="s">
        <v>2780</v>
      </c>
      <c r="D223" s="21">
        <v>100</v>
      </c>
      <c r="E223" s="23">
        <v>46100</v>
      </c>
      <c r="F223" s="21" t="s">
        <v>2781</v>
      </c>
      <c r="G223" s="21" t="s">
        <v>2873</v>
      </c>
      <c r="H223" s="21" t="s">
        <v>2874</v>
      </c>
      <c r="I223" s="21">
        <v>1552373.19</v>
      </c>
      <c r="J223" s="21" t="s">
        <v>2784</v>
      </c>
      <c r="K223" s="21" t="s">
        <v>304</v>
      </c>
      <c r="L223" s="23">
        <v>46058</v>
      </c>
      <c r="M223" s="23">
        <v>46058</v>
      </c>
      <c r="N223" s="24">
        <v>86117.58</v>
      </c>
    </row>
    <row r="224" spans="1:14" hidden="1">
      <c r="A224" s="21">
        <v>1791</v>
      </c>
      <c r="B224" s="21" t="s">
        <v>1268</v>
      </c>
      <c r="C224" s="21" t="s">
        <v>2780</v>
      </c>
      <c r="D224" s="21">
        <v>100</v>
      </c>
      <c r="E224" s="23">
        <v>46100</v>
      </c>
      <c r="F224" s="21" t="s">
        <v>2781</v>
      </c>
      <c r="G224" s="21" t="s">
        <v>2873</v>
      </c>
      <c r="H224" s="21" t="s">
        <v>2874</v>
      </c>
      <c r="I224" s="21">
        <v>1552373.19</v>
      </c>
      <c r="J224" s="21" t="s">
        <v>2784</v>
      </c>
      <c r="K224" s="21" t="s">
        <v>261</v>
      </c>
      <c r="L224" s="23">
        <v>46058</v>
      </c>
      <c r="M224" s="23">
        <v>46058</v>
      </c>
      <c r="N224" s="24">
        <v>1466255.61</v>
      </c>
    </row>
    <row r="225" spans="1:14" hidden="1">
      <c r="A225" s="21">
        <v>1923</v>
      </c>
      <c r="B225" s="21" t="s">
        <v>2234</v>
      </c>
      <c r="C225" s="21" t="s">
        <v>2780</v>
      </c>
      <c r="D225" s="21">
        <v>100</v>
      </c>
      <c r="E225" s="23">
        <v>46100</v>
      </c>
      <c r="F225" s="21" t="s">
        <v>2781</v>
      </c>
      <c r="G225" s="21" t="s">
        <v>2875</v>
      </c>
      <c r="H225" s="21" t="s">
        <v>2876</v>
      </c>
      <c r="I225" s="21">
        <v>873950</v>
      </c>
      <c r="J225" s="21" t="s">
        <v>2784</v>
      </c>
      <c r="K225" s="21" t="s">
        <v>74</v>
      </c>
      <c r="L225" s="23">
        <v>46085</v>
      </c>
      <c r="M225" s="23">
        <v>46085</v>
      </c>
      <c r="N225" s="24">
        <v>873950</v>
      </c>
    </row>
    <row r="226" spans="1:14" hidden="1">
      <c r="A226" s="21">
        <v>1340</v>
      </c>
      <c r="B226" s="21" t="s">
        <v>2196</v>
      </c>
      <c r="C226" s="21" t="s">
        <v>2780</v>
      </c>
      <c r="D226" s="21">
        <v>100</v>
      </c>
      <c r="E226" s="23">
        <v>46100</v>
      </c>
      <c r="F226" s="21" t="s">
        <v>2781</v>
      </c>
      <c r="G226" s="21" t="s">
        <v>2877</v>
      </c>
      <c r="H226" s="21" t="s">
        <v>2878</v>
      </c>
      <c r="I226" s="21">
        <v>245700</v>
      </c>
      <c r="J226" s="21" t="s">
        <v>2784</v>
      </c>
      <c r="K226" s="21" t="s">
        <v>2608</v>
      </c>
      <c r="L226" s="23">
        <v>46093</v>
      </c>
      <c r="M226" s="23">
        <v>46093</v>
      </c>
      <c r="N226" s="24">
        <v>245700</v>
      </c>
    </row>
    <row r="227" spans="1:14" hidden="1">
      <c r="A227" s="21">
        <v>1877</v>
      </c>
      <c r="B227" s="21" t="s">
        <v>1538</v>
      </c>
      <c r="C227" s="21" t="s">
        <v>2780</v>
      </c>
      <c r="D227" s="21">
        <v>100</v>
      </c>
      <c r="E227" s="23">
        <v>46100</v>
      </c>
      <c r="F227" s="21" t="s">
        <v>2781</v>
      </c>
      <c r="G227" s="21" t="s">
        <v>2879</v>
      </c>
      <c r="H227" s="21" t="s">
        <v>2880</v>
      </c>
      <c r="I227" s="21">
        <v>100300</v>
      </c>
      <c r="J227" s="21" t="s">
        <v>2784</v>
      </c>
      <c r="K227" s="21" t="s">
        <v>0</v>
      </c>
      <c r="L227" s="23">
        <v>46024</v>
      </c>
      <c r="M227" s="23">
        <v>46024</v>
      </c>
      <c r="N227" s="24">
        <v>94400</v>
      </c>
    </row>
    <row r="228" spans="1:14" hidden="1">
      <c r="A228" s="21">
        <v>1877</v>
      </c>
      <c r="B228" s="21" t="s">
        <v>1538</v>
      </c>
      <c r="C228" s="21" t="s">
        <v>2780</v>
      </c>
      <c r="D228" s="21">
        <v>100</v>
      </c>
      <c r="E228" s="23">
        <v>46100</v>
      </c>
      <c r="F228" s="21" t="s">
        <v>2781</v>
      </c>
      <c r="G228" s="21" t="s">
        <v>2879</v>
      </c>
      <c r="H228" s="21" t="s">
        <v>2880</v>
      </c>
      <c r="I228" s="21">
        <v>100300</v>
      </c>
      <c r="J228" s="21" t="s">
        <v>2784</v>
      </c>
      <c r="K228" s="21" t="s">
        <v>1</v>
      </c>
      <c r="L228" s="23">
        <v>46024</v>
      </c>
      <c r="M228" s="23">
        <v>46024</v>
      </c>
      <c r="N228" s="24">
        <v>5900</v>
      </c>
    </row>
    <row r="229" spans="1:14" hidden="1">
      <c r="A229" s="21">
        <v>1469</v>
      </c>
      <c r="B229" s="21" t="s">
        <v>2244</v>
      </c>
      <c r="C229" s="21" t="s">
        <v>2780</v>
      </c>
      <c r="D229" s="21">
        <v>100</v>
      </c>
      <c r="E229" s="23">
        <v>46100</v>
      </c>
      <c r="F229" s="21" t="s">
        <v>2781</v>
      </c>
      <c r="G229" s="21" t="s">
        <v>2881</v>
      </c>
      <c r="H229" s="21" t="s">
        <v>2882</v>
      </c>
      <c r="I229" s="21">
        <v>141600</v>
      </c>
      <c r="J229" s="21" t="s">
        <v>2784</v>
      </c>
      <c r="K229" s="21" t="s">
        <v>2618</v>
      </c>
      <c r="L229" s="23">
        <v>46097</v>
      </c>
      <c r="M229" s="23">
        <v>46097</v>
      </c>
      <c r="N229" s="24">
        <v>141600</v>
      </c>
    </row>
    <row r="230" spans="1:14">
      <c r="A230" s="21">
        <v>90</v>
      </c>
      <c r="B230" s="21" t="s">
        <v>1956</v>
      </c>
      <c r="C230" s="21" t="s">
        <v>2780</v>
      </c>
      <c r="D230" s="21">
        <v>100</v>
      </c>
      <c r="E230" s="23">
        <v>46100</v>
      </c>
      <c r="F230" s="21" t="s">
        <v>2781</v>
      </c>
      <c r="G230" s="21" t="s">
        <v>2883</v>
      </c>
      <c r="H230" s="21" t="s">
        <v>2884</v>
      </c>
      <c r="I230" s="21">
        <v>1462583.2</v>
      </c>
      <c r="J230" s="21" t="s">
        <v>2784</v>
      </c>
      <c r="K230" s="21" t="s">
        <v>2635</v>
      </c>
      <c r="L230" s="23">
        <v>46100</v>
      </c>
      <c r="M230" s="23">
        <v>46100</v>
      </c>
      <c r="N230" s="24">
        <v>356301.32</v>
      </c>
    </row>
    <row r="231" spans="1:14">
      <c r="A231" s="21">
        <v>90</v>
      </c>
      <c r="B231" s="21" t="s">
        <v>1956</v>
      </c>
      <c r="C231" s="21" t="s">
        <v>2780</v>
      </c>
      <c r="D231" s="21">
        <v>100</v>
      </c>
      <c r="E231" s="23">
        <v>46100</v>
      </c>
      <c r="F231" s="21" t="s">
        <v>2781</v>
      </c>
      <c r="G231" s="21" t="s">
        <v>2883</v>
      </c>
      <c r="H231" s="21" t="s">
        <v>2884</v>
      </c>
      <c r="I231" s="21">
        <v>1462583.2</v>
      </c>
      <c r="J231" s="21" t="s">
        <v>2784</v>
      </c>
      <c r="K231" s="21" t="s">
        <v>2632</v>
      </c>
      <c r="L231" s="23">
        <v>46100</v>
      </c>
      <c r="M231" s="23">
        <v>46100</v>
      </c>
      <c r="N231" s="24">
        <v>19724.98</v>
      </c>
    </row>
    <row r="232" spans="1:14">
      <c r="A232" s="21">
        <v>90</v>
      </c>
      <c r="B232" s="21" t="s">
        <v>1956</v>
      </c>
      <c r="C232" s="21" t="s">
        <v>2780</v>
      </c>
      <c r="D232" s="21">
        <v>100</v>
      </c>
      <c r="E232" s="23">
        <v>46100</v>
      </c>
      <c r="F232" s="21" t="s">
        <v>2781</v>
      </c>
      <c r="G232" s="21" t="s">
        <v>2883</v>
      </c>
      <c r="H232" s="21" t="s">
        <v>2884</v>
      </c>
      <c r="I232" s="21">
        <v>1462583.2</v>
      </c>
      <c r="J232" s="21" t="s">
        <v>2784</v>
      </c>
      <c r="K232" s="21" t="s">
        <v>2637</v>
      </c>
      <c r="L232" s="23">
        <v>46100</v>
      </c>
      <c r="M232" s="23">
        <v>46100</v>
      </c>
      <c r="N232" s="24">
        <v>406164.59</v>
      </c>
    </row>
    <row r="233" spans="1:14">
      <c r="A233" s="21">
        <v>90</v>
      </c>
      <c r="B233" s="21" t="s">
        <v>1956</v>
      </c>
      <c r="C233" s="21" t="s">
        <v>2780</v>
      </c>
      <c r="D233" s="21">
        <v>100</v>
      </c>
      <c r="E233" s="23">
        <v>46100</v>
      </c>
      <c r="F233" s="21" t="s">
        <v>2781</v>
      </c>
      <c r="G233" s="21" t="s">
        <v>2883</v>
      </c>
      <c r="H233" s="21" t="s">
        <v>2884</v>
      </c>
      <c r="I233" s="21">
        <v>1462583.2</v>
      </c>
      <c r="J233" s="21" t="s">
        <v>2784</v>
      </c>
      <c r="K233" s="21" t="s">
        <v>2634</v>
      </c>
      <c r="L233" s="23">
        <v>46100</v>
      </c>
      <c r="M233" s="23">
        <v>46100</v>
      </c>
      <c r="N233" s="24">
        <v>309137.32</v>
      </c>
    </row>
    <row r="234" spans="1:14">
      <c r="A234" s="21">
        <v>90</v>
      </c>
      <c r="B234" s="21" t="s">
        <v>1956</v>
      </c>
      <c r="C234" s="21" t="s">
        <v>2780</v>
      </c>
      <c r="D234" s="21">
        <v>100</v>
      </c>
      <c r="E234" s="23">
        <v>46100</v>
      </c>
      <c r="F234" s="21" t="s">
        <v>2781</v>
      </c>
      <c r="G234" s="21" t="s">
        <v>2883</v>
      </c>
      <c r="H234" s="21" t="s">
        <v>2884</v>
      </c>
      <c r="I234" s="21">
        <v>1462583.2</v>
      </c>
      <c r="J234" s="21" t="s">
        <v>2784</v>
      </c>
      <c r="K234" s="21" t="s">
        <v>2636</v>
      </c>
      <c r="L234" s="23">
        <v>46100</v>
      </c>
      <c r="M234" s="23">
        <v>46100</v>
      </c>
      <c r="N234" s="24">
        <v>358569.63</v>
      </c>
    </row>
    <row r="235" spans="1:14">
      <c r="A235" s="21">
        <v>90</v>
      </c>
      <c r="B235" s="21" t="s">
        <v>1956</v>
      </c>
      <c r="C235" s="21" t="s">
        <v>2780</v>
      </c>
      <c r="D235" s="21">
        <v>100</v>
      </c>
      <c r="E235" s="23">
        <v>46100</v>
      </c>
      <c r="F235" s="21" t="s">
        <v>2781</v>
      </c>
      <c r="G235" s="21" t="s">
        <v>2883</v>
      </c>
      <c r="H235" s="21" t="s">
        <v>2884</v>
      </c>
      <c r="I235" s="21">
        <v>1462583.2</v>
      </c>
      <c r="J235" s="21" t="s">
        <v>2784</v>
      </c>
      <c r="K235" s="21" t="s">
        <v>2631</v>
      </c>
      <c r="L235" s="23">
        <v>46100</v>
      </c>
      <c r="M235" s="23">
        <v>46100</v>
      </c>
      <c r="N235" s="24">
        <v>12685.36</v>
      </c>
    </row>
    <row r="236" spans="1:14" hidden="1">
      <c r="A236" s="21">
        <v>1761</v>
      </c>
      <c r="B236" s="21" t="s">
        <v>1909</v>
      </c>
      <c r="C236" s="21" t="s">
        <v>2780</v>
      </c>
      <c r="D236" s="21">
        <v>100</v>
      </c>
      <c r="E236" s="23">
        <v>46100</v>
      </c>
      <c r="F236" s="21" t="s">
        <v>2781</v>
      </c>
      <c r="G236" s="21" t="s">
        <v>2885</v>
      </c>
      <c r="H236" s="21" t="s">
        <v>2886</v>
      </c>
      <c r="I236" s="21">
        <v>855496.5</v>
      </c>
      <c r="J236" s="21" t="s">
        <v>2784</v>
      </c>
      <c r="K236" s="21" t="s">
        <v>76</v>
      </c>
      <c r="L236" s="23">
        <v>46062</v>
      </c>
      <c r="M236" s="23">
        <v>46062</v>
      </c>
      <c r="N236" s="24">
        <v>855496.5</v>
      </c>
    </row>
    <row r="237" spans="1:14" hidden="1">
      <c r="A237" s="21">
        <v>1873</v>
      </c>
      <c r="B237" s="21" t="s">
        <v>1537</v>
      </c>
      <c r="C237" s="21" t="s">
        <v>2887</v>
      </c>
      <c r="D237" s="21">
        <v>5011</v>
      </c>
      <c r="E237" s="23">
        <v>46100</v>
      </c>
      <c r="F237" s="21" t="s">
        <v>2781</v>
      </c>
      <c r="G237" s="21" t="s">
        <v>2888</v>
      </c>
      <c r="H237" s="21" t="s">
        <v>2889</v>
      </c>
      <c r="I237" s="21">
        <v>5099490</v>
      </c>
      <c r="J237" s="21" t="s">
        <v>2784</v>
      </c>
      <c r="K237" s="21" t="s">
        <v>1655</v>
      </c>
      <c r="L237" s="23">
        <v>46056</v>
      </c>
      <c r="M237" s="23">
        <v>46056</v>
      </c>
      <c r="N237" s="24">
        <v>5099490</v>
      </c>
    </row>
    <row r="238" spans="1:14" hidden="1">
      <c r="A238" s="21">
        <v>1526</v>
      </c>
      <c r="B238" s="21" t="s">
        <v>1924</v>
      </c>
      <c r="C238" s="21" t="s">
        <v>2887</v>
      </c>
      <c r="D238" s="21">
        <v>5011</v>
      </c>
      <c r="E238" s="23">
        <v>46100</v>
      </c>
      <c r="F238" s="21" t="s">
        <v>2781</v>
      </c>
      <c r="G238" s="21" t="s">
        <v>2890</v>
      </c>
      <c r="H238" s="21" t="s">
        <v>2891</v>
      </c>
      <c r="I238" s="21">
        <v>7581760</v>
      </c>
      <c r="J238" s="21" t="s">
        <v>2784</v>
      </c>
      <c r="K238" s="21" t="s">
        <v>1666</v>
      </c>
      <c r="L238" s="23">
        <v>46055</v>
      </c>
      <c r="M238" s="23">
        <v>46055</v>
      </c>
      <c r="N238" s="24">
        <v>7581760</v>
      </c>
    </row>
    <row r="239" spans="1:14" hidden="1">
      <c r="A239" s="21">
        <v>1905</v>
      </c>
      <c r="B239" s="21" t="s">
        <v>1934</v>
      </c>
      <c r="C239" s="21" t="s">
        <v>2887</v>
      </c>
      <c r="D239" s="21">
        <v>5011</v>
      </c>
      <c r="E239" s="23">
        <v>46100</v>
      </c>
      <c r="F239" s="21" t="s">
        <v>2781</v>
      </c>
      <c r="G239" s="21" t="s">
        <v>2892</v>
      </c>
      <c r="H239" s="21" t="s">
        <v>2893</v>
      </c>
      <c r="I239" s="21">
        <v>3199994.8</v>
      </c>
      <c r="J239" s="21" t="s">
        <v>2784</v>
      </c>
      <c r="K239" s="21" t="s">
        <v>1276</v>
      </c>
      <c r="L239" s="23">
        <v>46058</v>
      </c>
      <c r="M239" s="23">
        <v>46058</v>
      </c>
      <c r="N239" s="24">
        <v>3199994.8</v>
      </c>
    </row>
    <row r="240" spans="1:14" hidden="1">
      <c r="A240" s="21">
        <v>1904</v>
      </c>
      <c r="B240" s="21" t="s">
        <v>1926</v>
      </c>
      <c r="C240" s="21" t="s">
        <v>2887</v>
      </c>
      <c r="D240" s="21">
        <v>5011</v>
      </c>
      <c r="E240" s="23">
        <v>46100</v>
      </c>
      <c r="F240" s="21" t="s">
        <v>2781</v>
      </c>
      <c r="G240" s="21" t="s">
        <v>2894</v>
      </c>
      <c r="H240" s="21" t="s">
        <v>2895</v>
      </c>
      <c r="I240" s="21">
        <v>9558000</v>
      </c>
      <c r="J240" s="21" t="s">
        <v>2784</v>
      </c>
      <c r="K240" s="21" t="s">
        <v>1667</v>
      </c>
      <c r="L240" s="23">
        <v>46055</v>
      </c>
      <c r="M240" s="23">
        <v>46055</v>
      </c>
      <c r="N240" s="24">
        <v>9558000</v>
      </c>
    </row>
    <row r="241" spans="1:14" hidden="1">
      <c r="A241" s="21">
        <v>1909</v>
      </c>
      <c r="B241" s="21" t="s">
        <v>1952</v>
      </c>
      <c r="C241" s="21" t="s">
        <v>2887</v>
      </c>
      <c r="D241" s="21">
        <v>5011</v>
      </c>
      <c r="E241" s="23">
        <v>46100</v>
      </c>
      <c r="F241" s="21" t="s">
        <v>2781</v>
      </c>
      <c r="G241" s="21" t="s">
        <v>2896</v>
      </c>
      <c r="H241" s="21" t="s">
        <v>2897</v>
      </c>
      <c r="I241" s="21">
        <v>8820500</v>
      </c>
      <c r="J241" s="21" t="s">
        <v>2784</v>
      </c>
      <c r="K241" s="21" t="s">
        <v>1276</v>
      </c>
      <c r="L241" s="23">
        <v>46071</v>
      </c>
      <c r="M241" s="23">
        <v>46071</v>
      </c>
      <c r="N241" s="24">
        <v>8820500</v>
      </c>
    </row>
    <row r="242" spans="1:14" hidden="1">
      <c r="A242" s="21">
        <v>1438</v>
      </c>
      <c r="B242" s="21" t="s">
        <v>2253</v>
      </c>
      <c r="C242" s="21" t="s">
        <v>2887</v>
      </c>
      <c r="D242" s="21">
        <v>5011</v>
      </c>
      <c r="E242" s="23">
        <v>46100</v>
      </c>
      <c r="F242" s="21" t="s">
        <v>2781</v>
      </c>
      <c r="G242" s="21" t="s">
        <v>2898</v>
      </c>
      <c r="H242" s="21" t="s">
        <v>2899</v>
      </c>
      <c r="I242" s="21">
        <v>830000</v>
      </c>
      <c r="J242" s="21" t="s">
        <v>2784</v>
      </c>
      <c r="K242" s="21" t="s">
        <v>1676</v>
      </c>
      <c r="L242" s="23">
        <v>46062</v>
      </c>
      <c r="M242" s="23">
        <v>46062</v>
      </c>
      <c r="N242" s="24">
        <v>830000</v>
      </c>
    </row>
    <row r="243" spans="1:14" hidden="1">
      <c r="A243" s="21">
        <v>1900</v>
      </c>
      <c r="B243" s="21" t="s">
        <v>1932</v>
      </c>
      <c r="C243" s="21" t="s">
        <v>2887</v>
      </c>
      <c r="D243" s="21">
        <v>5011</v>
      </c>
      <c r="E243" s="23">
        <v>46100</v>
      </c>
      <c r="F243" s="21" t="s">
        <v>2781</v>
      </c>
      <c r="G243" s="21" t="s">
        <v>2900</v>
      </c>
      <c r="H243" s="21" t="s">
        <v>2901</v>
      </c>
      <c r="I243" s="21">
        <v>8149080</v>
      </c>
      <c r="J243" s="21" t="s">
        <v>2784</v>
      </c>
      <c r="K243" s="21" t="s">
        <v>1678</v>
      </c>
      <c r="L243" s="23">
        <v>46057</v>
      </c>
      <c r="M243" s="23">
        <v>46057</v>
      </c>
      <c r="N243" s="24">
        <v>8149080</v>
      </c>
    </row>
    <row r="244" spans="1:14" hidden="1">
      <c r="A244" s="21">
        <v>1903</v>
      </c>
      <c r="B244" s="21" t="s">
        <v>1927</v>
      </c>
      <c r="C244" s="21" t="s">
        <v>2887</v>
      </c>
      <c r="D244" s="21">
        <v>5011</v>
      </c>
      <c r="E244" s="23">
        <v>46100</v>
      </c>
      <c r="F244" s="21" t="s">
        <v>2781</v>
      </c>
      <c r="G244" s="21" t="s">
        <v>2902</v>
      </c>
      <c r="H244" s="21" t="s">
        <v>2903</v>
      </c>
      <c r="I244" s="21">
        <v>14116481.6</v>
      </c>
      <c r="J244" s="21" t="s">
        <v>2784</v>
      </c>
      <c r="K244" s="21" t="s">
        <v>247</v>
      </c>
      <c r="L244" s="23">
        <v>46055</v>
      </c>
      <c r="M244" s="23">
        <v>46055</v>
      </c>
      <c r="N244" s="24">
        <v>14116481.6</v>
      </c>
    </row>
    <row r="245" spans="1:14" hidden="1">
      <c r="A245" s="21">
        <v>80</v>
      </c>
      <c r="B245" s="21" t="s">
        <v>1955</v>
      </c>
      <c r="C245" s="21" t="s">
        <v>2887</v>
      </c>
      <c r="D245" s="21">
        <v>5011</v>
      </c>
      <c r="E245" s="23">
        <v>46100</v>
      </c>
      <c r="F245" s="21" t="s">
        <v>2781</v>
      </c>
      <c r="G245" s="21" t="s">
        <v>2904</v>
      </c>
      <c r="H245" s="21" t="s">
        <v>2905</v>
      </c>
      <c r="I245" s="21">
        <v>5752857.5999999996</v>
      </c>
      <c r="J245" s="21" t="s">
        <v>2784</v>
      </c>
      <c r="K245" s="21" t="s">
        <v>1528</v>
      </c>
      <c r="L245" s="23">
        <v>46078</v>
      </c>
      <c r="M245" s="23">
        <v>46078</v>
      </c>
      <c r="N245" s="24">
        <v>5752857.5999999996</v>
      </c>
    </row>
    <row r="246" spans="1:14" hidden="1">
      <c r="A246" s="21">
        <v>1718</v>
      </c>
      <c r="B246" s="21" t="s">
        <v>1929</v>
      </c>
      <c r="C246" s="21" t="s">
        <v>2887</v>
      </c>
      <c r="D246" s="21">
        <v>5011</v>
      </c>
      <c r="E246" s="23">
        <v>46100</v>
      </c>
      <c r="F246" s="21" t="s">
        <v>2781</v>
      </c>
      <c r="G246" s="21" t="s">
        <v>2906</v>
      </c>
      <c r="H246" s="21" t="s">
        <v>2907</v>
      </c>
      <c r="I246" s="21">
        <v>1425440</v>
      </c>
      <c r="J246" s="21" t="s">
        <v>2784</v>
      </c>
      <c r="K246" s="21" t="s">
        <v>421</v>
      </c>
      <c r="L246" s="23">
        <v>46056</v>
      </c>
      <c r="M246" s="23">
        <v>46056</v>
      </c>
      <c r="N246" s="24">
        <v>1425440</v>
      </c>
    </row>
    <row r="247" spans="1:14" hidden="1">
      <c r="A247" s="21">
        <v>1493</v>
      </c>
      <c r="B247" s="21" t="s">
        <v>1911</v>
      </c>
      <c r="C247" s="21" t="s">
        <v>2887</v>
      </c>
      <c r="D247" s="21">
        <v>5011</v>
      </c>
      <c r="E247" s="23">
        <v>46100</v>
      </c>
      <c r="F247" s="21" t="s">
        <v>2781</v>
      </c>
      <c r="G247" s="21" t="s">
        <v>2908</v>
      </c>
      <c r="H247" s="21" t="s">
        <v>2909</v>
      </c>
      <c r="I247" s="21">
        <v>227661.6</v>
      </c>
      <c r="J247" s="21" t="s">
        <v>2784</v>
      </c>
      <c r="K247" s="21" t="s">
        <v>1642</v>
      </c>
      <c r="L247" s="23">
        <v>46055</v>
      </c>
      <c r="M247" s="23">
        <v>46055</v>
      </c>
      <c r="N247" s="24">
        <v>227661.6</v>
      </c>
    </row>
    <row r="248" spans="1:14" hidden="1">
      <c r="A248" s="21">
        <v>1807</v>
      </c>
      <c r="B248" s="21" t="s">
        <v>1946</v>
      </c>
      <c r="C248" s="21" t="s">
        <v>2780</v>
      </c>
      <c r="D248" s="21">
        <v>100</v>
      </c>
      <c r="E248" s="23">
        <v>46101</v>
      </c>
      <c r="F248" s="21" t="s">
        <v>2781</v>
      </c>
      <c r="G248" s="21" t="s">
        <v>2910</v>
      </c>
      <c r="H248" s="21" t="s">
        <v>2911</v>
      </c>
      <c r="I248" s="21">
        <v>2075857.9199999999</v>
      </c>
      <c r="J248" s="21" t="s">
        <v>2784</v>
      </c>
      <c r="K248" s="21" t="s">
        <v>1700</v>
      </c>
      <c r="L248" s="23">
        <v>46065</v>
      </c>
      <c r="M248" s="23">
        <v>46065</v>
      </c>
      <c r="N248" s="24">
        <v>290400</v>
      </c>
    </row>
    <row r="249" spans="1:14" hidden="1">
      <c r="A249" s="21">
        <v>1807</v>
      </c>
      <c r="B249" s="21" t="s">
        <v>1946</v>
      </c>
      <c r="C249" s="21" t="s">
        <v>2780</v>
      </c>
      <c r="D249" s="21">
        <v>100</v>
      </c>
      <c r="E249" s="23">
        <v>46101</v>
      </c>
      <c r="F249" s="21" t="s">
        <v>2781</v>
      </c>
      <c r="G249" s="21" t="s">
        <v>2910</v>
      </c>
      <c r="H249" s="21" t="s">
        <v>2911</v>
      </c>
      <c r="I249" s="21">
        <v>2075857.9199999999</v>
      </c>
      <c r="J249" s="21" t="s">
        <v>2784</v>
      </c>
      <c r="K249" s="21" t="s">
        <v>1703</v>
      </c>
      <c r="L249" s="23">
        <v>46065</v>
      </c>
      <c r="M249" s="23">
        <v>46065</v>
      </c>
      <c r="N249" s="24">
        <v>1252465.92</v>
      </c>
    </row>
    <row r="250" spans="1:14" hidden="1">
      <c r="A250" s="21">
        <v>1807</v>
      </c>
      <c r="B250" s="21" t="s">
        <v>1946</v>
      </c>
      <c r="C250" s="21" t="s">
        <v>2780</v>
      </c>
      <c r="D250" s="21">
        <v>100</v>
      </c>
      <c r="E250" s="23">
        <v>46101</v>
      </c>
      <c r="F250" s="21" t="s">
        <v>2781</v>
      </c>
      <c r="G250" s="21" t="s">
        <v>2910</v>
      </c>
      <c r="H250" s="21" t="s">
        <v>2911</v>
      </c>
      <c r="I250" s="21">
        <v>2075857.9199999999</v>
      </c>
      <c r="J250" s="21" t="s">
        <v>2784</v>
      </c>
      <c r="K250" s="21" t="s">
        <v>1550</v>
      </c>
      <c r="L250" s="23">
        <v>46065</v>
      </c>
      <c r="M250" s="23">
        <v>46065</v>
      </c>
      <c r="N250" s="24">
        <v>453792</v>
      </c>
    </row>
    <row r="251" spans="1:14" hidden="1">
      <c r="A251" s="21">
        <v>1807</v>
      </c>
      <c r="B251" s="21" t="s">
        <v>1946</v>
      </c>
      <c r="C251" s="21" t="s">
        <v>2780</v>
      </c>
      <c r="D251" s="21">
        <v>100</v>
      </c>
      <c r="E251" s="23">
        <v>46101</v>
      </c>
      <c r="F251" s="21" t="s">
        <v>2781</v>
      </c>
      <c r="G251" s="21" t="s">
        <v>2910</v>
      </c>
      <c r="H251" s="21" t="s">
        <v>2911</v>
      </c>
      <c r="I251" s="21">
        <v>2075857.9199999999</v>
      </c>
      <c r="J251" s="21" t="s">
        <v>2784</v>
      </c>
      <c r="K251" s="21" t="s">
        <v>1698</v>
      </c>
      <c r="L251" s="23">
        <v>46065</v>
      </c>
      <c r="M251" s="23">
        <v>46065</v>
      </c>
      <c r="N251" s="24">
        <v>79200</v>
      </c>
    </row>
    <row r="252" spans="1:14" hidden="1">
      <c r="A252" s="21">
        <v>1725</v>
      </c>
      <c r="B252" s="21" t="s">
        <v>1942</v>
      </c>
      <c r="C252" s="21" t="s">
        <v>2780</v>
      </c>
      <c r="D252" s="21">
        <v>100</v>
      </c>
      <c r="E252" s="23">
        <v>46101</v>
      </c>
      <c r="F252" s="21" t="s">
        <v>2781</v>
      </c>
      <c r="G252" s="21" t="s">
        <v>2912</v>
      </c>
      <c r="H252" s="21" t="s">
        <v>2913</v>
      </c>
      <c r="I252" s="21">
        <v>746000.64</v>
      </c>
      <c r="J252" s="21" t="s">
        <v>2784</v>
      </c>
      <c r="K252" s="21" t="s">
        <v>1735</v>
      </c>
      <c r="L252" s="23">
        <v>46073</v>
      </c>
      <c r="M252" s="23">
        <v>46073</v>
      </c>
      <c r="N252" s="24">
        <v>373000.32</v>
      </c>
    </row>
    <row r="253" spans="1:14" hidden="1">
      <c r="A253" s="21">
        <v>1725</v>
      </c>
      <c r="B253" s="21" t="s">
        <v>1942</v>
      </c>
      <c r="C253" s="21" t="s">
        <v>2780</v>
      </c>
      <c r="D253" s="21">
        <v>100</v>
      </c>
      <c r="E253" s="23">
        <v>46101</v>
      </c>
      <c r="F253" s="21" t="s">
        <v>2781</v>
      </c>
      <c r="G253" s="21" t="s">
        <v>2912</v>
      </c>
      <c r="H253" s="21" t="s">
        <v>2913</v>
      </c>
      <c r="I253" s="21">
        <v>746000.64</v>
      </c>
      <c r="J253" s="21" t="s">
        <v>2784</v>
      </c>
      <c r="K253" s="21" t="s">
        <v>1898</v>
      </c>
      <c r="L253" s="23">
        <v>46079</v>
      </c>
      <c r="M253" s="23">
        <v>46079</v>
      </c>
      <c r="N253" s="24">
        <v>373000.32</v>
      </c>
    </row>
    <row r="254" spans="1:14" hidden="1">
      <c r="A254" s="21">
        <v>1878</v>
      </c>
      <c r="B254" s="21" t="s">
        <v>1939</v>
      </c>
      <c r="C254" s="21" t="s">
        <v>2780</v>
      </c>
      <c r="D254" s="21">
        <v>100</v>
      </c>
      <c r="E254" s="23">
        <v>46101</v>
      </c>
      <c r="F254" s="21" t="s">
        <v>2781</v>
      </c>
      <c r="G254" s="21" t="s">
        <v>2914</v>
      </c>
      <c r="H254" s="21" t="s">
        <v>2915</v>
      </c>
      <c r="I254" s="21">
        <v>167437.95000000001</v>
      </c>
      <c r="J254" s="21" t="s">
        <v>2784</v>
      </c>
      <c r="K254" s="21" t="s">
        <v>9</v>
      </c>
      <c r="L254" s="23">
        <v>46062</v>
      </c>
      <c r="M254" s="23">
        <v>46062</v>
      </c>
      <c r="N254" s="24">
        <v>124930.5</v>
      </c>
    </row>
    <row r="255" spans="1:14" hidden="1">
      <c r="A255" s="21">
        <v>1878</v>
      </c>
      <c r="B255" s="21" t="s">
        <v>1939</v>
      </c>
      <c r="C255" s="21" t="s">
        <v>2780</v>
      </c>
      <c r="D255" s="21">
        <v>100</v>
      </c>
      <c r="E255" s="23">
        <v>46101</v>
      </c>
      <c r="F255" s="21" t="s">
        <v>2781</v>
      </c>
      <c r="G255" s="21" t="s">
        <v>2914</v>
      </c>
      <c r="H255" s="21" t="s">
        <v>2915</v>
      </c>
      <c r="I255" s="21">
        <v>167437.95000000001</v>
      </c>
      <c r="J255" s="21" t="s">
        <v>2784</v>
      </c>
      <c r="K255" s="21" t="s">
        <v>21</v>
      </c>
      <c r="L255" s="23">
        <v>46072</v>
      </c>
      <c r="M255" s="23">
        <v>46072</v>
      </c>
      <c r="N255" s="24">
        <v>42507.45</v>
      </c>
    </row>
    <row r="256" spans="1:14" hidden="1">
      <c r="A256" s="21">
        <v>1809</v>
      </c>
      <c r="B256" s="21" t="s">
        <v>1936</v>
      </c>
      <c r="C256" s="21" t="s">
        <v>2780</v>
      </c>
      <c r="D256" s="21">
        <v>100</v>
      </c>
      <c r="E256" s="23">
        <v>46101</v>
      </c>
      <c r="F256" s="21" t="s">
        <v>2781</v>
      </c>
      <c r="G256" s="21" t="s">
        <v>2916</v>
      </c>
      <c r="H256" s="21" t="s">
        <v>2917</v>
      </c>
      <c r="I256" s="21">
        <v>11308306.16</v>
      </c>
      <c r="J256" s="21" t="s">
        <v>2784</v>
      </c>
      <c r="K256" s="21" t="s">
        <v>1687</v>
      </c>
      <c r="L256" s="23">
        <v>46059</v>
      </c>
      <c r="M256" s="23">
        <v>46059</v>
      </c>
      <c r="N256" s="24">
        <v>9892000</v>
      </c>
    </row>
    <row r="257" spans="1:14" hidden="1">
      <c r="A257" s="21">
        <v>1809</v>
      </c>
      <c r="B257" s="21" t="s">
        <v>1936</v>
      </c>
      <c r="C257" s="21" t="s">
        <v>2780</v>
      </c>
      <c r="D257" s="21">
        <v>100</v>
      </c>
      <c r="E257" s="23">
        <v>46101</v>
      </c>
      <c r="F257" s="21" t="s">
        <v>2781</v>
      </c>
      <c r="G257" s="21" t="s">
        <v>2916</v>
      </c>
      <c r="H257" s="21" t="s">
        <v>2917</v>
      </c>
      <c r="I257" s="21">
        <v>11308306.16</v>
      </c>
      <c r="J257" s="21" t="s">
        <v>2784</v>
      </c>
      <c r="K257" s="21" t="s">
        <v>1685</v>
      </c>
      <c r="L257" s="23">
        <v>46059</v>
      </c>
      <c r="M257" s="23">
        <v>46059</v>
      </c>
      <c r="N257" s="24">
        <v>1157364</v>
      </c>
    </row>
    <row r="258" spans="1:14" hidden="1">
      <c r="A258" s="21">
        <v>1809</v>
      </c>
      <c r="B258" s="21" t="s">
        <v>1936</v>
      </c>
      <c r="C258" s="21" t="s">
        <v>2780</v>
      </c>
      <c r="D258" s="21">
        <v>100</v>
      </c>
      <c r="E258" s="23">
        <v>46101</v>
      </c>
      <c r="F258" s="21" t="s">
        <v>2781</v>
      </c>
      <c r="G258" s="21" t="s">
        <v>2916</v>
      </c>
      <c r="H258" s="21" t="s">
        <v>2917</v>
      </c>
      <c r="I258" s="21">
        <v>11308306.16</v>
      </c>
      <c r="J258" s="21" t="s">
        <v>2784</v>
      </c>
      <c r="K258" s="21" t="s">
        <v>1683</v>
      </c>
      <c r="L258" s="23">
        <v>46059</v>
      </c>
      <c r="M258" s="23">
        <v>46059</v>
      </c>
      <c r="N258" s="24">
        <v>258942.16</v>
      </c>
    </row>
    <row r="259" spans="1:14" hidden="1">
      <c r="A259" s="21">
        <v>97</v>
      </c>
      <c r="B259" s="21" t="s">
        <v>5</v>
      </c>
      <c r="C259" s="21" t="s">
        <v>2780</v>
      </c>
      <c r="D259" s="21">
        <v>100</v>
      </c>
      <c r="E259" s="23">
        <v>46101</v>
      </c>
      <c r="F259" s="21" t="s">
        <v>2781</v>
      </c>
      <c r="G259" s="21" t="s">
        <v>2918</v>
      </c>
      <c r="H259" s="21" t="s">
        <v>2919</v>
      </c>
      <c r="I259" s="21">
        <v>20112</v>
      </c>
      <c r="J259" s="21" t="s">
        <v>2784</v>
      </c>
      <c r="K259" s="21" t="s">
        <v>1548</v>
      </c>
      <c r="L259" s="23">
        <v>46024</v>
      </c>
      <c r="M259" s="23">
        <v>46024</v>
      </c>
      <c r="N259" s="24">
        <v>5028</v>
      </c>
    </row>
    <row r="260" spans="1:14" hidden="1">
      <c r="A260" s="21">
        <v>97</v>
      </c>
      <c r="B260" s="21" t="s">
        <v>5</v>
      </c>
      <c r="C260" s="21" t="s">
        <v>2780</v>
      </c>
      <c r="D260" s="21">
        <v>100</v>
      </c>
      <c r="E260" s="23">
        <v>46101</v>
      </c>
      <c r="F260" s="21" t="s">
        <v>2781</v>
      </c>
      <c r="G260" s="21" t="s">
        <v>2918</v>
      </c>
      <c r="H260" s="21" t="s">
        <v>2919</v>
      </c>
      <c r="I260" s="21">
        <v>20112</v>
      </c>
      <c r="J260" s="21" t="s">
        <v>2784</v>
      </c>
      <c r="K260" s="21" t="s">
        <v>1628</v>
      </c>
      <c r="L260" s="23">
        <v>46055</v>
      </c>
      <c r="M260" s="23">
        <v>46055</v>
      </c>
      <c r="N260" s="24">
        <v>5028</v>
      </c>
    </row>
    <row r="261" spans="1:14" hidden="1">
      <c r="A261" s="21">
        <v>97</v>
      </c>
      <c r="B261" s="21" t="s">
        <v>5</v>
      </c>
      <c r="C261" s="21" t="s">
        <v>2780</v>
      </c>
      <c r="D261" s="21">
        <v>100</v>
      </c>
      <c r="E261" s="23">
        <v>46101</v>
      </c>
      <c r="F261" s="21" t="s">
        <v>2781</v>
      </c>
      <c r="G261" s="21" t="s">
        <v>2918</v>
      </c>
      <c r="H261" s="21" t="s">
        <v>2919</v>
      </c>
      <c r="I261" s="21">
        <v>20112</v>
      </c>
      <c r="J261" s="21" t="s">
        <v>2784</v>
      </c>
      <c r="K261" s="21" t="s">
        <v>1629</v>
      </c>
      <c r="L261" s="23">
        <v>46055</v>
      </c>
      <c r="M261" s="23">
        <v>46055</v>
      </c>
      <c r="N261" s="24">
        <v>5028</v>
      </c>
    </row>
    <row r="262" spans="1:14" hidden="1">
      <c r="A262" s="21">
        <v>97</v>
      </c>
      <c r="B262" s="21" t="s">
        <v>5</v>
      </c>
      <c r="C262" s="21" t="s">
        <v>2780</v>
      </c>
      <c r="D262" s="21">
        <v>100</v>
      </c>
      <c r="E262" s="23">
        <v>46101</v>
      </c>
      <c r="F262" s="21" t="s">
        <v>2781</v>
      </c>
      <c r="G262" s="21" t="s">
        <v>2918</v>
      </c>
      <c r="H262" s="21" t="s">
        <v>2919</v>
      </c>
      <c r="I262" s="21">
        <v>20112</v>
      </c>
      <c r="J262" s="21" t="s">
        <v>2784</v>
      </c>
      <c r="K262" s="21" t="s">
        <v>2566</v>
      </c>
      <c r="L262" s="23">
        <v>46082</v>
      </c>
      <c r="M262" s="23">
        <v>46082</v>
      </c>
      <c r="N262" s="24">
        <v>5028</v>
      </c>
    </row>
    <row r="263" spans="1:14" hidden="1">
      <c r="A263" s="21">
        <v>1765</v>
      </c>
      <c r="B263" s="21" t="s">
        <v>1240</v>
      </c>
      <c r="C263" s="21" t="s">
        <v>2780</v>
      </c>
      <c r="D263" s="21">
        <v>100</v>
      </c>
      <c r="E263" s="23">
        <v>46101</v>
      </c>
      <c r="F263" s="21" t="s">
        <v>2781</v>
      </c>
      <c r="G263" s="21" t="s">
        <v>2920</v>
      </c>
      <c r="H263" s="21" t="s">
        <v>2921</v>
      </c>
      <c r="I263" s="21">
        <v>2736427.29</v>
      </c>
      <c r="J263" s="21" t="s">
        <v>2784</v>
      </c>
      <c r="K263" s="21" t="s">
        <v>1722</v>
      </c>
      <c r="L263" s="23">
        <v>46071</v>
      </c>
      <c r="M263" s="23">
        <v>46071</v>
      </c>
      <c r="N263" s="24">
        <v>2010119.54</v>
      </c>
    </row>
    <row r="264" spans="1:14" hidden="1">
      <c r="A264" s="21">
        <v>1765</v>
      </c>
      <c r="B264" s="21" t="s">
        <v>1240</v>
      </c>
      <c r="C264" s="21" t="s">
        <v>2780</v>
      </c>
      <c r="D264" s="21">
        <v>100</v>
      </c>
      <c r="E264" s="23">
        <v>46101</v>
      </c>
      <c r="F264" s="21" t="s">
        <v>2781</v>
      </c>
      <c r="G264" s="21" t="s">
        <v>2920</v>
      </c>
      <c r="H264" s="21" t="s">
        <v>2921</v>
      </c>
      <c r="I264" s="21">
        <v>2736427.29</v>
      </c>
      <c r="J264" s="21" t="s">
        <v>2784</v>
      </c>
      <c r="K264" s="21" t="s">
        <v>1896</v>
      </c>
      <c r="L264" s="23">
        <v>46078</v>
      </c>
      <c r="M264" s="23">
        <v>46078</v>
      </c>
      <c r="N264" s="24">
        <v>726307.75</v>
      </c>
    </row>
    <row r="265" spans="1:14" hidden="1">
      <c r="A265" s="21">
        <v>834</v>
      </c>
      <c r="B265" s="21" t="s">
        <v>2279</v>
      </c>
      <c r="C265" s="21" t="s">
        <v>2780</v>
      </c>
      <c r="D265" s="21">
        <v>100</v>
      </c>
      <c r="E265" s="23">
        <v>46101</v>
      </c>
      <c r="F265" s="21" t="s">
        <v>2781</v>
      </c>
      <c r="G265" s="21" t="s">
        <v>2922</v>
      </c>
      <c r="H265" s="21" t="s">
        <v>2923</v>
      </c>
      <c r="I265" s="21">
        <v>18000</v>
      </c>
      <c r="J265" s="21" t="s">
        <v>2784</v>
      </c>
      <c r="K265" s="21" t="s">
        <v>2575</v>
      </c>
      <c r="L265" s="23">
        <v>46083</v>
      </c>
      <c r="M265" s="23">
        <v>46083</v>
      </c>
      <c r="N265" s="24">
        <v>6000</v>
      </c>
    </row>
    <row r="266" spans="1:14" hidden="1">
      <c r="A266" s="21">
        <v>834</v>
      </c>
      <c r="B266" s="21" t="s">
        <v>2279</v>
      </c>
      <c r="C266" s="21" t="s">
        <v>2780</v>
      </c>
      <c r="D266" s="21">
        <v>100</v>
      </c>
      <c r="E266" s="23">
        <v>46101</v>
      </c>
      <c r="F266" s="21" t="s">
        <v>2781</v>
      </c>
      <c r="G266" s="21" t="s">
        <v>2922</v>
      </c>
      <c r="H266" s="21" t="s">
        <v>2923</v>
      </c>
      <c r="I266" s="21">
        <v>18000</v>
      </c>
      <c r="J266" s="21" t="s">
        <v>2784</v>
      </c>
      <c r="K266" s="21" t="s">
        <v>2576</v>
      </c>
      <c r="L266" s="23">
        <v>46083</v>
      </c>
      <c r="M266" s="23">
        <v>46083</v>
      </c>
      <c r="N266" s="24">
        <v>6000</v>
      </c>
    </row>
    <row r="267" spans="1:14" hidden="1">
      <c r="A267" s="21">
        <v>834</v>
      </c>
      <c r="B267" s="21" t="s">
        <v>2279</v>
      </c>
      <c r="C267" s="21" t="s">
        <v>2780</v>
      </c>
      <c r="D267" s="21">
        <v>100</v>
      </c>
      <c r="E267" s="23">
        <v>46101</v>
      </c>
      <c r="F267" s="21" t="s">
        <v>2781</v>
      </c>
      <c r="G267" s="21" t="s">
        <v>2922</v>
      </c>
      <c r="H267" s="21" t="s">
        <v>2923</v>
      </c>
      <c r="I267" s="21">
        <v>18000</v>
      </c>
      <c r="J267" s="21" t="s">
        <v>2784</v>
      </c>
      <c r="K267" s="21" t="s">
        <v>1630</v>
      </c>
      <c r="L267" s="23">
        <v>46055</v>
      </c>
      <c r="M267" s="23">
        <v>46055</v>
      </c>
      <c r="N267" s="24">
        <v>6000</v>
      </c>
    </row>
    <row r="268" spans="1:14" hidden="1">
      <c r="A268" s="21">
        <v>1526</v>
      </c>
      <c r="B268" s="21" t="s">
        <v>1924</v>
      </c>
      <c r="C268" s="21" t="s">
        <v>2780</v>
      </c>
      <c r="D268" s="21">
        <v>100</v>
      </c>
      <c r="E268" s="23">
        <v>46101</v>
      </c>
      <c r="F268" s="21" t="s">
        <v>2781</v>
      </c>
      <c r="G268" s="21" t="s">
        <v>2924</v>
      </c>
      <c r="H268" s="21" t="s">
        <v>2925</v>
      </c>
      <c r="I268" s="21">
        <v>1627469</v>
      </c>
      <c r="J268" s="21" t="s">
        <v>2784</v>
      </c>
      <c r="K268" s="21" t="s">
        <v>1708</v>
      </c>
      <c r="L268" s="23">
        <v>46066</v>
      </c>
      <c r="M268" s="23">
        <v>46066</v>
      </c>
      <c r="N268" s="24">
        <v>1627469</v>
      </c>
    </row>
    <row r="269" spans="1:14" hidden="1">
      <c r="A269" s="21">
        <v>1473</v>
      </c>
      <c r="B269" s="21" t="s">
        <v>1933</v>
      </c>
      <c r="C269" s="21" t="s">
        <v>2780</v>
      </c>
      <c r="D269" s="21">
        <v>100</v>
      </c>
      <c r="E269" s="23">
        <v>46101</v>
      </c>
      <c r="F269" s="21" t="s">
        <v>2781</v>
      </c>
      <c r="G269" s="21" t="s">
        <v>2926</v>
      </c>
      <c r="H269" s="21" t="s">
        <v>2927</v>
      </c>
      <c r="I269" s="21">
        <v>182292</v>
      </c>
      <c r="J269" s="21" t="s">
        <v>2784</v>
      </c>
      <c r="K269" s="21" t="s">
        <v>1680</v>
      </c>
      <c r="L269" s="23">
        <v>46058</v>
      </c>
      <c r="M269" s="23">
        <v>46058</v>
      </c>
      <c r="N269" s="24">
        <v>152792</v>
      </c>
    </row>
    <row r="270" spans="1:14" hidden="1">
      <c r="A270" s="21">
        <v>1473</v>
      </c>
      <c r="B270" s="21" t="s">
        <v>1933</v>
      </c>
      <c r="C270" s="21" t="s">
        <v>2780</v>
      </c>
      <c r="D270" s="21">
        <v>100</v>
      </c>
      <c r="E270" s="23">
        <v>46101</v>
      </c>
      <c r="F270" s="21" t="s">
        <v>2781</v>
      </c>
      <c r="G270" s="21" t="s">
        <v>2926</v>
      </c>
      <c r="H270" s="21" t="s">
        <v>2927</v>
      </c>
      <c r="I270" s="21">
        <v>182292</v>
      </c>
      <c r="J270" s="21" t="s">
        <v>2784</v>
      </c>
      <c r="K270" s="21" t="s">
        <v>1689</v>
      </c>
      <c r="L270" s="23">
        <v>46062</v>
      </c>
      <c r="M270" s="23">
        <v>46062</v>
      </c>
      <c r="N270" s="24">
        <v>29500</v>
      </c>
    </row>
    <row r="271" spans="1:14" hidden="1">
      <c r="A271" s="21">
        <v>1807</v>
      </c>
      <c r="B271" s="21" t="s">
        <v>1946</v>
      </c>
      <c r="C271" s="21" t="s">
        <v>2780</v>
      </c>
      <c r="D271" s="21">
        <v>100</v>
      </c>
      <c r="E271" s="23">
        <v>46101</v>
      </c>
      <c r="F271" s="21" t="s">
        <v>2781</v>
      </c>
      <c r="G271" s="21" t="s">
        <v>2928</v>
      </c>
      <c r="H271" s="21" t="s">
        <v>2929</v>
      </c>
      <c r="I271" s="21">
        <v>671400</v>
      </c>
      <c r="J271" s="21" t="s">
        <v>2784</v>
      </c>
      <c r="K271" s="21" t="s">
        <v>1702</v>
      </c>
      <c r="L271" s="23">
        <v>46065</v>
      </c>
      <c r="M271" s="23">
        <v>46065</v>
      </c>
      <c r="N271" s="24">
        <v>671400</v>
      </c>
    </row>
    <row r="272" spans="1:14" hidden="1">
      <c r="A272" s="21">
        <v>631</v>
      </c>
      <c r="B272" s="21" t="s">
        <v>31</v>
      </c>
      <c r="C272" s="21" t="s">
        <v>2780</v>
      </c>
      <c r="D272" s="21">
        <v>100</v>
      </c>
      <c r="E272" s="23">
        <v>46101</v>
      </c>
      <c r="F272" s="21" t="s">
        <v>2781</v>
      </c>
      <c r="G272" s="21" t="s">
        <v>2930</v>
      </c>
      <c r="H272" s="21" t="s">
        <v>2931</v>
      </c>
      <c r="I272" s="21">
        <v>58560</v>
      </c>
      <c r="J272" s="21" t="s">
        <v>2784</v>
      </c>
      <c r="K272" s="21" t="s">
        <v>1679</v>
      </c>
      <c r="L272" s="23">
        <v>46058</v>
      </c>
      <c r="M272" s="23">
        <v>46058</v>
      </c>
      <c r="N272" s="24">
        <v>58560</v>
      </c>
    </row>
    <row r="273" spans="1:14" hidden="1">
      <c r="A273" s="21">
        <v>1688</v>
      </c>
      <c r="B273" s="21" t="s">
        <v>1940</v>
      </c>
      <c r="C273" s="21" t="s">
        <v>2780</v>
      </c>
      <c r="D273" s="21">
        <v>100</v>
      </c>
      <c r="E273" s="23">
        <v>46101</v>
      </c>
      <c r="F273" s="21" t="s">
        <v>2781</v>
      </c>
      <c r="G273" s="21" t="s">
        <v>2932</v>
      </c>
      <c r="H273" s="21" t="s">
        <v>2933</v>
      </c>
      <c r="I273" s="21">
        <v>163944</v>
      </c>
      <c r="J273" s="21" t="s">
        <v>2784</v>
      </c>
      <c r="K273" s="21" t="s">
        <v>46</v>
      </c>
      <c r="L273" s="23">
        <v>46062</v>
      </c>
      <c r="M273" s="23">
        <v>46062</v>
      </c>
      <c r="N273" s="24">
        <v>163944</v>
      </c>
    </row>
    <row r="274" spans="1:14" hidden="1">
      <c r="A274" s="21">
        <v>1723</v>
      </c>
      <c r="B274" s="21" t="s">
        <v>1923</v>
      </c>
      <c r="C274" s="21" t="s">
        <v>2780</v>
      </c>
      <c r="D274" s="21">
        <v>100</v>
      </c>
      <c r="E274" s="23">
        <v>46101</v>
      </c>
      <c r="F274" s="21" t="s">
        <v>2781</v>
      </c>
      <c r="G274" s="21" t="s">
        <v>2934</v>
      </c>
      <c r="H274" s="21" t="s">
        <v>2935</v>
      </c>
      <c r="I274" s="21">
        <v>207988</v>
      </c>
      <c r="J274" s="21" t="s">
        <v>2784</v>
      </c>
      <c r="K274" s="21" t="s">
        <v>1709</v>
      </c>
      <c r="L274" s="23">
        <v>46069</v>
      </c>
      <c r="M274" s="23">
        <v>46069</v>
      </c>
      <c r="N274" s="24">
        <v>128480</v>
      </c>
    </row>
    <row r="275" spans="1:14" hidden="1">
      <c r="A275" s="21">
        <v>1723</v>
      </c>
      <c r="B275" s="21" t="s">
        <v>1923</v>
      </c>
      <c r="C275" s="21" t="s">
        <v>2780</v>
      </c>
      <c r="D275" s="21">
        <v>100</v>
      </c>
      <c r="E275" s="23">
        <v>46101</v>
      </c>
      <c r="F275" s="21" t="s">
        <v>2781</v>
      </c>
      <c r="G275" s="21" t="s">
        <v>2934</v>
      </c>
      <c r="H275" s="21" t="s">
        <v>2935</v>
      </c>
      <c r="I275" s="21">
        <v>207988</v>
      </c>
      <c r="J275" s="21" t="s">
        <v>2784</v>
      </c>
      <c r="K275" s="21" t="s">
        <v>2593</v>
      </c>
      <c r="L275" s="23">
        <v>46084</v>
      </c>
      <c r="M275" s="23">
        <v>46084</v>
      </c>
      <c r="N275" s="24">
        <v>79508</v>
      </c>
    </row>
    <row r="276" spans="1:14" hidden="1">
      <c r="A276" s="21">
        <v>1708</v>
      </c>
      <c r="B276" s="21" t="s">
        <v>1925</v>
      </c>
      <c r="C276" s="21" t="s">
        <v>2780</v>
      </c>
      <c r="D276" s="21">
        <v>100</v>
      </c>
      <c r="E276" s="23">
        <v>46101</v>
      </c>
      <c r="F276" s="21" t="s">
        <v>2781</v>
      </c>
      <c r="G276" s="21" t="s">
        <v>2936</v>
      </c>
      <c r="H276" s="21" t="s">
        <v>2937</v>
      </c>
      <c r="I276" s="21">
        <v>5425000</v>
      </c>
      <c r="J276" s="21" t="s">
        <v>2784</v>
      </c>
      <c r="K276" s="21" t="s">
        <v>1644</v>
      </c>
      <c r="L276" s="23">
        <v>46055</v>
      </c>
      <c r="M276" s="23">
        <v>46055</v>
      </c>
      <c r="N276" s="24">
        <v>5425000</v>
      </c>
    </row>
    <row r="277" spans="1:14" hidden="1">
      <c r="A277" s="21">
        <v>1216</v>
      </c>
      <c r="B277" s="21" t="s">
        <v>2289</v>
      </c>
      <c r="C277" s="21" t="s">
        <v>2780</v>
      </c>
      <c r="D277" s="21">
        <v>100</v>
      </c>
      <c r="E277" s="23">
        <v>46101</v>
      </c>
      <c r="F277" s="21" t="s">
        <v>2781</v>
      </c>
      <c r="G277" s="21" t="s">
        <v>2938</v>
      </c>
      <c r="H277" s="21" t="s">
        <v>2939</v>
      </c>
      <c r="I277" s="21">
        <v>486324</v>
      </c>
      <c r="J277" s="21" t="s">
        <v>2784</v>
      </c>
      <c r="K277" s="21" t="s">
        <v>1648</v>
      </c>
      <c r="L277" s="23">
        <v>46055</v>
      </c>
      <c r="M277" s="23">
        <v>46055</v>
      </c>
      <c r="N277" s="24">
        <v>486324</v>
      </c>
    </row>
    <row r="278" spans="1:14" hidden="1">
      <c r="A278" s="21">
        <v>1844</v>
      </c>
      <c r="B278" s="21" t="s">
        <v>1525</v>
      </c>
      <c r="C278" s="21" t="s">
        <v>2780</v>
      </c>
      <c r="D278" s="21">
        <v>100</v>
      </c>
      <c r="E278" s="23">
        <v>46101</v>
      </c>
      <c r="F278" s="21" t="s">
        <v>2781</v>
      </c>
      <c r="G278" s="21" t="s">
        <v>2940</v>
      </c>
      <c r="H278" s="21" t="s">
        <v>2941</v>
      </c>
      <c r="I278" s="21">
        <v>1686090</v>
      </c>
      <c r="J278" s="21" t="s">
        <v>2784</v>
      </c>
      <c r="K278" s="21" t="s">
        <v>1213</v>
      </c>
      <c r="L278" s="23">
        <v>46024</v>
      </c>
      <c r="M278" s="23">
        <v>46024</v>
      </c>
      <c r="N278" s="24">
        <v>1686090</v>
      </c>
    </row>
    <row r="279" spans="1:14" hidden="1">
      <c r="A279" s="21">
        <v>1723</v>
      </c>
      <c r="B279" s="21" t="s">
        <v>1923</v>
      </c>
      <c r="C279" s="21" t="s">
        <v>2780</v>
      </c>
      <c r="D279" s="21">
        <v>100</v>
      </c>
      <c r="E279" s="23">
        <v>46101</v>
      </c>
      <c r="F279" s="21" t="s">
        <v>2781</v>
      </c>
      <c r="G279" s="21" t="s">
        <v>2942</v>
      </c>
      <c r="H279" s="21" t="s">
        <v>2943</v>
      </c>
      <c r="I279" s="21">
        <v>878299.9</v>
      </c>
      <c r="J279" s="21" t="s">
        <v>2784</v>
      </c>
      <c r="K279" s="21" t="s">
        <v>1262</v>
      </c>
      <c r="L279" s="23">
        <v>46055</v>
      </c>
      <c r="M279" s="23">
        <v>46055</v>
      </c>
      <c r="N279" s="24">
        <v>878299.9</v>
      </c>
    </row>
    <row r="280" spans="1:14" hidden="1">
      <c r="A280" s="21">
        <v>1844</v>
      </c>
      <c r="B280" s="21" t="s">
        <v>1525</v>
      </c>
      <c r="C280" s="21" t="s">
        <v>2780</v>
      </c>
      <c r="D280" s="21">
        <v>100</v>
      </c>
      <c r="E280" s="23">
        <v>46104</v>
      </c>
      <c r="F280" s="21" t="s">
        <v>2781</v>
      </c>
      <c r="G280" s="21" t="s">
        <v>2944</v>
      </c>
      <c r="H280" s="21" t="s">
        <v>2945</v>
      </c>
      <c r="I280" s="21">
        <v>1487980</v>
      </c>
      <c r="J280" s="21" t="s">
        <v>2784</v>
      </c>
      <c r="K280" s="21" t="s">
        <v>1682</v>
      </c>
      <c r="L280" s="23">
        <v>46058</v>
      </c>
      <c r="M280" s="23">
        <v>46058</v>
      </c>
      <c r="N280" s="24">
        <v>1487980</v>
      </c>
    </row>
    <row r="281" spans="1:14" hidden="1">
      <c r="A281" s="21">
        <v>1738</v>
      </c>
      <c r="B281" s="21" t="s">
        <v>1951</v>
      </c>
      <c r="C281" s="21" t="s">
        <v>2780</v>
      </c>
      <c r="D281" s="21">
        <v>100</v>
      </c>
      <c r="E281" s="23">
        <v>46104</v>
      </c>
      <c r="F281" s="21" t="s">
        <v>2781</v>
      </c>
      <c r="G281" s="21" t="s">
        <v>2946</v>
      </c>
      <c r="H281" s="21" t="s">
        <v>2947</v>
      </c>
      <c r="I281" s="21">
        <v>99000</v>
      </c>
      <c r="J281" s="21" t="s">
        <v>2784</v>
      </c>
      <c r="K281" s="21" t="s">
        <v>1719</v>
      </c>
      <c r="L281" s="23">
        <v>46070</v>
      </c>
      <c r="M281" s="23">
        <v>46070</v>
      </c>
      <c r="N281" s="24">
        <v>49500</v>
      </c>
    </row>
    <row r="282" spans="1:14" hidden="1">
      <c r="A282" s="21">
        <v>1738</v>
      </c>
      <c r="B282" s="21" t="s">
        <v>1951</v>
      </c>
      <c r="C282" s="21" t="s">
        <v>2780</v>
      </c>
      <c r="D282" s="21">
        <v>100</v>
      </c>
      <c r="E282" s="23">
        <v>46104</v>
      </c>
      <c r="F282" s="21" t="s">
        <v>2781</v>
      </c>
      <c r="G282" s="21" t="s">
        <v>2946</v>
      </c>
      <c r="H282" s="21" t="s">
        <v>2947</v>
      </c>
      <c r="I282" s="21">
        <v>99000</v>
      </c>
      <c r="J282" s="21" t="s">
        <v>2784</v>
      </c>
      <c r="K282" s="21" t="s">
        <v>25</v>
      </c>
      <c r="L282" s="23">
        <v>46070</v>
      </c>
      <c r="M282" s="23">
        <v>46070</v>
      </c>
      <c r="N282" s="24">
        <v>49500</v>
      </c>
    </row>
    <row r="283" spans="1:14" hidden="1">
      <c r="A283" s="21">
        <v>1893</v>
      </c>
      <c r="B283" s="21" t="s">
        <v>1912</v>
      </c>
      <c r="C283" s="21" t="s">
        <v>2780</v>
      </c>
      <c r="D283" s="21">
        <v>100</v>
      </c>
      <c r="E283" s="23">
        <v>46104</v>
      </c>
      <c r="F283" s="21" t="s">
        <v>2781</v>
      </c>
      <c r="G283" s="21" t="s">
        <v>2948</v>
      </c>
      <c r="H283" s="21" t="s">
        <v>2949</v>
      </c>
      <c r="I283" s="21">
        <v>90000</v>
      </c>
      <c r="J283" s="21" t="s">
        <v>2784</v>
      </c>
      <c r="K283" s="21" t="s">
        <v>2606</v>
      </c>
      <c r="L283" s="23">
        <v>46093</v>
      </c>
      <c r="M283" s="23">
        <v>46093</v>
      </c>
      <c r="N283" s="24">
        <v>90000</v>
      </c>
    </row>
    <row r="284" spans="1:14" hidden="1">
      <c r="A284" s="21">
        <v>1873</v>
      </c>
      <c r="B284" s="21" t="s">
        <v>1537</v>
      </c>
      <c r="C284" s="21" t="s">
        <v>2780</v>
      </c>
      <c r="D284" s="21">
        <v>100</v>
      </c>
      <c r="E284" s="23">
        <v>46104</v>
      </c>
      <c r="F284" s="21" t="s">
        <v>2781</v>
      </c>
      <c r="G284" s="21" t="s">
        <v>2950</v>
      </c>
      <c r="H284" s="21" t="s">
        <v>2951</v>
      </c>
      <c r="I284" s="21">
        <v>2277000</v>
      </c>
      <c r="J284" s="21" t="s">
        <v>2784</v>
      </c>
      <c r="K284" s="21" t="s">
        <v>39</v>
      </c>
      <c r="L284" s="23">
        <v>46024</v>
      </c>
      <c r="M284" s="23">
        <v>46024</v>
      </c>
      <c r="N284" s="24">
        <v>2277000</v>
      </c>
    </row>
    <row r="285" spans="1:14" hidden="1">
      <c r="A285" s="21">
        <v>452</v>
      </c>
      <c r="B285" s="21" t="s">
        <v>1944</v>
      </c>
      <c r="C285" s="21" t="s">
        <v>2780</v>
      </c>
      <c r="D285" s="21">
        <v>100</v>
      </c>
      <c r="E285" s="23">
        <v>46104</v>
      </c>
      <c r="F285" s="21" t="s">
        <v>2781</v>
      </c>
      <c r="G285" s="21" t="s">
        <v>2952</v>
      </c>
      <c r="H285" s="21" t="s">
        <v>2953</v>
      </c>
      <c r="I285" s="21">
        <v>14821614.75</v>
      </c>
      <c r="J285" s="21" t="s">
        <v>2784</v>
      </c>
      <c r="K285" s="21" t="s">
        <v>1531</v>
      </c>
      <c r="L285" s="23">
        <v>46024</v>
      </c>
      <c r="M285" s="23">
        <v>46024</v>
      </c>
      <c r="N285" s="24">
        <v>11847745.720000001</v>
      </c>
    </row>
    <row r="286" spans="1:14" hidden="1">
      <c r="A286" s="21">
        <v>452</v>
      </c>
      <c r="B286" s="21" t="s">
        <v>1944</v>
      </c>
      <c r="C286" s="21" t="s">
        <v>2780</v>
      </c>
      <c r="D286" s="21">
        <v>100</v>
      </c>
      <c r="E286" s="23">
        <v>46104</v>
      </c>
      <c r="F286" s="21" t="s">
        <v>2781</v>
      </c>
      <c r="G286" s="21" t="s">
        <v>2952</v>
      </c>
      <c r="H286" s="21" t="s">
        <v>2953</v>
      </c>
      <c r="I286" s="21">
        <v>14821614.75</v>
      </c>
      <c r="J286" s="21" t="s">
        <v>2784</v>
      </c>
      <c r="K286" s="21" t="s">
        <v>1552</v>
      </c>
      <c r="L286" s="23">
        <v>46024</v>
      </c>
      <c r="M286" s="23">
        <v>46024</v>
      </c>
      <c r="N286" s="24">
        <v>930122.8</v>
      </c>
    </row>
    <row r="287" spans="1:14" hidden="1">
      <c r="A287" s="21">
        <v>452</v>
      </c>
      <c r="B287" s="21" t="s">
        <v>1944</v>
      </c>
      <c r="C287" s="21" t="s">
        <v>2780</v>
      </c>
      <c r="D287" s="21">
        <v>100</v>
      </c>
      <c r="E287" s="23">
        <v>46104</v>
      </c>
      <c r="F287" s="21" t="s">
        <v>2781</v>
      </c>
      <c r="G287" s="21" t="s">
        <v>2952</v>
      </c>
      <c r="H287" s="21" t="s">
        <v>2953</v>
      </c>
      <c r="I287" s="21">
        <v>14821614.75</v>
      </c>
      <c r="J287" s="21" t="s">
        <v>2784</v>
      </c>
      <c r="K287" s="21" t="s">
        <v>1553</v>
      </c>
      <c r="L287" s="23">
        <v>46024</v>
      </c>
      <c r="M287" s="23">
        <v>46024</v>
      </c>
      <c r="N287" s="24">
        <v>929459.12</v>
      </c>
    </row>
    <row r="288" spans="1:14" hidden="1">
      <c r="A288" s="21">
        <v>452</v>
      </c>
      <c r="B288" s="21" t="s">
        <v>1944</v>
      </c>
      <c r="C288" s="21" t="s">
        <v>2780</v>
      </c>
      <c r="D288" s="21">
        <v>100</v>
      </c>
      <c r="E288" s="23">
        <v>46104</v>
      </c>
      <c r="F288" s="21" t="s">
        <v>2781</v>
      </c>
      <c r="G288" s="21" t="s">
        <v>2952</v>
      </c>
      <c r="H288" s="21" t="s">
        <v>2953</v>
      </c>
      <c r="I288" s="21">
        <v>14821614.75</v>
      </c>
      <c r="J288" s="21" t="s">
        <v>2784</v>
      </c>
      <c r="K288" s="21" t="s">
        <v>1695</v>
      </c>
      <c r="L288" s="23">
        <v>46064</v>
      </c>
      <c r="M288" s="23">
        <v>46064</v>
      </c>
      <c r="N288" s="24">
        <v>1114287.1100000001</v>
      </c>
    </row>
    <row r="289" spans="1:14" hidden="1">
      <c r="A289" s="21">
        <v>1621</v>
      </c>
      <c r="B289" s="21" t="s">
        <v>1539</v>
      </c>
      <c r="C289" s="21" t="s">
        <v>2780</v>
      </c>
      <c r="D289" s="21">
        <v>100</v>
      </c>
      <c r="E289" s="23">
        <v>46104</v>
      </c>
      <c r="F289" s="21" t="s">
        <v>2781</v>
      </c>
      <c r="G289" s="21" t="s">
        <v>2954</v>
      </c>
      <c r="H289" s="21" t="s">
        <v>2955</v>
      </c>
      <c r="I289" s="21">
        <v>1561298.25</v>
      </c>
      <c r="J289" s="21" t="s">
        <v>2784</v>
      </c>
      <c r="K289" s="21" t="s">
        <v>1707</v>
      </c>
      <c r="L289" s="23">
        <v>46079</v>
      </c>
      <c r="M289" s="23">
        <v>46079</v>
      </c>
      <c r="N289" s="24">
        <v>1561298.25</v>
      </c>
    </row>
    <row r="290" spans="1:14" hidden="1">
      <c r="A290" s="21">
        <v>1606</v>
      </c>
      <c r="B290" s="21" t="s">
        <v>1943</v>
      </c>
      <c r="C290" s="21" t="s">
        <v>2780</v>
      </c>
      <c r="D290" s="21">
        <v>100</v>
      </c>
      <c r="E290" s="23">
        <v>46104</v>
      </c>
      <c r="F290" s="21" t="s">
        <v>2781</v>
      </c>
      <c r="G290" s="21" t="s">
        <v>2956</v>
      </c>
      <c r="H290" s="21" t="s">
        <v>2957</v>
      </c>
      <c r="I290" s="21">
        <v>907350</v>
      </c>
      <c r="J290" s="21" t="s">
        <v>2784</v>
      </c>
      <c r="K290" s="21" t="s">
        <v>115</v>
      </c>
      <c r="L290" s="23">
        <v>46064</v>
      </c>
      <c r="M290" s="23">
        <v>46064</v>
      </c>
      <c r="N290" s="24">
        <v>907350</v>
      </c>
    </row>
    <row r="291" spans="1:14" hidden="1">
      <c r="A291" s="21">
        <v>95</v>
      </c>
      <c r="B291" s="21" t="s">
        <v>36</v>
      </c>
      <c r="C291" s="21" t="s">
        <v>2780</v>
      </c>
      <c r="D291" s="21">
        <v>100</v>
      </c>
      <c r="E291" s="23">
        <v>46104</v>
      </c>
      <c r="F291" s="21" t="s">
        <v>2781</v>
      </c>
      <c r="G291" s="21" t="s">
        <v>2958</v>
      </c>
      <c r="H291" s="21" t="s">
        <v>2959</v>
      </c>
      <c r="I291" s="21">
        <v>89945.85</v>
      </c>
      <c r="J291" s="21" t="s">
        <v>2784</v>
      </c>
      <c r="K291" s="21" t="s">
        <v>2584</v>
      </c>
      <c r="L291" s="23">
        <v>46083</v>
      </c>
      <c r="M291" s="23">
        <v>46083</v>
      </c>
      <c r="N291" s="24">
        <v>29981.95</v>
      </c>
    </row>
    <row r="292" spans="1:14" hidden="1">
      <c r="A292" s="21">
        <v>95</v>
      </c>
      <c r="B292" s="21" t="s">
        <v>36</v>
      </c>
      <c r="C292" s="21" t="s">
        <v>2780</v>
      </c>
      <c r="D292" s="21">
        <v>100</v>
      </c>
      <c r="E292" s="23">
        <v>46104</v>
      </c>
      <c r="F292" s="21" t="s">
        <v>2781</v>
      </c>
      <c r="G292" s="21" t="s">
        <v>2958</v>
      </c>
      <c r="H292" s="21" t="s">
        <v>2959</v>
      </c>
      <c r="I292" s="21">
        <v>89945.85</v>
      </c>
      <c r="J292" s="21" t="s">
        <v>2784</v>
      </c>
      <c r="K292" s="21" t="s">
        <v>1612</v>
      </c>
      <c r="L292" s="23">
        <v>46054</v>
      </c>
      <c r="M292" s="23">
        <v>46054</v>
      </c>
      <c r="N292" s="24">
        <v>29981.95</v>
      </c>
    </row>
    <row r="293" spans="1:14" hidden="1">
      <c r="A293" s="21">
        <v>95</v>
      </c>
      <c r="B293" s="21" t="s">
        <v>36</v>
      </c>
      <c r="C293" s="21" t="s">
        <v>2780</v>
      </c>
      <c r="D293" s="21">
        <v>100</v>
      </c>
      <c r="E293" s="23">
        <v>46104</v>
      </c>
      <c r="F293" s="21" t="s">
        <v>2781</v>
      </c>
      <c r="G293" s="21" t="s">
        <v>2958</v>
      </c>
      <c r="H293" s="21" t="s">
        <v>2959</v>
      </c>
      <c r="I293" s="21">
        <v>89945.85</v>
      </c>
      <c r="J293" s="21" t="s">
        <v>2784</v>
      </c>
      <c r="K293" s="21" t="s">
        <v>2567</v>
      </c>
      <c r="L293" s="23">
        <v>46082</v>
      </c>
      <c r="M293" s="23">
        <v>46082</v>
      </c>
      <c r="N293" s="24">
        <v>29981.95</v>
      </c>
    </row>
    <row r="294" spans="1:14" hidden="1">
      <c r="A294" s="21">
        <v>406</v>
      </c>
      <c r="B294" s="21" t="s">
        <v>1270</v>
      </c>
      <c r="C294" s="21" t="s">
        <v>2780</v>
      </c>
      <c r="D294" s="21">
        <v>100</v>
      </c>
      <c r="E294" s="23">
        <v>46104</v>
      </c>
      <c r="F294" s="21" t="s">
        <v>2781</v>
      </c>
      <c r="G294" s="21" t="s">
        <v>2960</v>
      </c>
      <c r="H294" s="21" t="s">
        <v>2961</v>
      </c>
      <c r="I294" s="21">
        <v>6000</v>
      </c>
      <c r="J294" s="21" t="s">
        <v>2784</v>
      </c>
      <c r="K294" s="21" t="s">
        <v>2571</v>
      </c>
      <c r="L294" s="23">
        <v>46083</v>
      </c>
      <c r="M294" s="23">
        <v>46083</v>
      </c>
      <c r="N294" s="24">
        <v>2000</v>
      </c>
    </row>
    <row r="295" spans="1:14" hidden="1">
      <c r="A295" s="21">
        <v>406</v>
      </c>
      <c r="B295" s="21" t="s">
        <v>1270</v>
      </c>
      <c r="C295" s="21" t="s">
        <v>2780</v>
      </c>
      <c r="D295" s="21">
        <v>100</v>
      </c>
      <c r="E295" s="23">
        <v>46104</v>
      </c>
      <c r="F295" s="21" t="s">
        <v>2781</v>
      </c>
      <c r="G295" s="21" t="s">
        <v>2960</v>
      </c>
      <c r="H295" s="21" t="s">
        <v>2961</v>
      </c>
      <c r="I295" s="21">
        <v>6000</v>
      </c>
      <c r="J295" s="21" t="s">
        <v>2784</v>
      </c>
      <c r="K295" s="21" t="s">
        <v>2572</v>
      </c>
      <c r="L295" s="23">
        <v>46083</v>
      </c>
      <c r="M295" s="23">
        <v>46083</v>
      </c>
      <c r="N295" s="24">
        <v>2000</v>
      </c>
    </row>
    <row r="296" spans="1:14" hidden="1">
      <c r="A296" s="21">
        <v>406</v>
      </c>
      <c r="B296" s="21" t="s">
        <v>1270</v>
      </c>
      <c r="C296" s="21" t="s">
        <v>2780</v>
      </c>
      <c r="D296" s="21">
        <v>100</v>
      </c>
      <c r="E296" s="23">
        <v>46104</v>
      </c>
      <c r="F296" s="21" t="s">
        <v>2781</v>
      </c>
      <c r="G296" s="21" t="s">
        <v>2960</v>
      </c>
      <c r="H296" s="21" t="s">
        <v>2961</v>
      </c>
      <c r="I296" s="21">
        <v>6000</v>
      </c>
      <c r="J296" s="21" t="s">
        <v>2784</v>
      </c>
      <c r="K296" s="21" t="s">
        <v>2565</v>
      </c>
      <c r="L296" s="23">
        <v>46082</v>
      </c>
      <c r="M296" s="23">
        <v>46082</v>
      </c>
      <c r="N296" s="24">
        <v>2000</v>
      </c>
    </row>
    <row r="297" spans="1:14" hidden="1">
      <c r="A297" s="21">
        <v>184</v>
      </c>
      <c r="B297" s="21" t="s">
        <v>583</v>
      </c>
      <c r="C297" s="21" t="s">
        <v>2780</v>
      </c>
      <c r="D297" s="21">
        <v>100</v>
      </c>
      <c r="E297" s="23">
        <v>46104</v>
      </c>
      <c r="F297" s="21" t="s">
        <v>2781</v>
      </c>
      <c r="G297" s="21" t="s">
        <v>2962</v>
      </c>
      <c r="H297" s="21" t="s">
        <v>2963</v>
      </c>
      <c r="I297" s="21">
        <v>40100</v>
      </c>
      <c r="J297" s="21" t="s">
        <v>2784</v>
      </c>
      <c r="K297" s="21" t="s">
        <v>2580</v>
      </c>
      <c r="L297" s="23">
        <v>46083</v>
      </c>
      <c r="M297" s="23">
        <v>46083</v>
      </c>
      <c r="N297" s="24">
        <v>20050</v>
      </c>
    </row>
    <row r="298" spans="1:14" hidden="1">
      <c r="A298" s="21">
        <v>184</v>
      </c>
      <c r="B298" s="21" t="s">
        <v>583</v>
      </c>
      <c r="C298" s="21" t="s">
        <v>2780</v>
      </c>
      <c r="D298" s="21">
        <v>100</v>
      </c>
      <c r="E298" s="23">
        <v>46104</v>
      </c>
      <c r="F298" s="21" t="s">
        <v>2781</v>
      </c>
      <c r="G298" s="21" t="s">
        <v>2962</v>
      </c>
      <c r="H298" s="21" t="s">
        <v>2963</v>
      </c>
      <c r="I298" s="21">
        <v>40100</v>
      </c>
      <c r="J298" s="21" t="s">
        <v>2784</v>
      </c>
      <c r="K298" s="21" t="s">
        <v>2581</v>
      </c>
      <c r="L298" s="23">
        <v>46083</v>
      </c>
      <c r="M298" s="23">
        <v>46083</v>
      </c>
      <c r="N298" s="24">
        <v>20050</v>
      </c>
    </row>
    <row r="299" spans="1:14" hidden="1">
      <c r="A299" s="21">
        <v>1340</v>
      </c>
      <c r="B299" s="21" t="s">
        <v>2196</v>
      </c>
      <c r="C299" s="21" t="s">
        <v>2780</v>
      </c>
      <c r="D299" s="21">
        <v>100</v>
      </c>
      <c r="E299" s="23">
        <v>46105</v>
      </c>
      <c r="F299" s="21" t="s">
        <v>2781</v>
      </c>
      <c r="G299" s="21" t="s">
        <v>2964</v>
      </c>
      <c r="H299" s="21" t="s">
        <v>2965</v>
      </c>
      <c r="I299" s="21">
        <v>1803200</v>
      </c>
      <c r="J299" s="21" t="s">
        <v>2784</v>
      </c>
      <c r="K299" s="21" t="s">
        <v>1661</v>
      </c>
      <c r="L299" s="23">
        <v>46055</v>
      </c>
      <c r="M299" s="23">
        <v>46055</v>
      </c>
      <c r="N299" s="24">
        <v>1118720</v>
      </c>
    </row>
    <row r="300" spans="1:14" hidden="1">
      <c r="A300" s="21">
        <v>1340</v>
      </c>
      <c r="B300" s="21" t="s">
        <v>2196</v>
      </c>
      <c r="C300" s="21" t="s">
        <v>2780</v>
      </c>
      <c r="D300" s="21">
        <v>100</v>
      </c>
      <c r="E300" s="23">
        <v>46105</v>
      </c>
      <c r="F300" s="21" t="s">
        <v>2781</v>
      </c>
      <c r="G300" s="21" t="s">
        <v>2964</v>
      </c>
      <c r="H300" s="21" t="s">
        <v>2965</v>
      </c>
      <c r="I300" s="21">
        <v>1803200</v>
      </c>
      <c r="J300" s="21" t="s">
        <v>2784</v>
      </c>
      <c r="K300" s="21" t="s">
        <v>1654</v>
      </c>
      <c r="L300" s="23">
        <v>46055</v>
      </c>
      <c r="M300" s="23">
        <v>46055</v>
      </c>
      <c r="N300" s="24">
        <v>684480</v>
      </c>
    </row>
    <row r="301" spans="1:14" hidden="1">
      <c r="A301" s="21">
        <v>1832</v>
      </c>
      <c r="B301" s="21" t="s">
        <v>1935</v>
      </c>
      <c r="C301" s="21" t="s">
        <v>2780</v>
      </c>
      <c r="D301" s="21">
        <v>100</v>
      </c>
      <c r="E301" s="23">
        <v>46105</v>
      </c>
      <c r="F301" s="21" t="s">
        <v>2781</v>
      </c>
      <c r="G301" s="21" t="s">
        <v>2966</v>
      </c>
      <c r="H301" s="21" t="s">
        <v>2967</v>
      </c>
      <c r="I301" s="21">
        <v>9240000</v>
      </c>
      <c r="J301" s="21" t="s">
        <v>2784</v>
      </c>
      <c r="K301" s="21" t="s">
        <v>1215</v>
      </c>
      <c r="L301" s="23">
        <v>46058</v>
      </c>
      <c r="M301" s="23">
        <v>46058</v>
      </c>
      <c r="N301" s="24">
        <v>9240000</v>
      </c>
    </row>
    <row r="302" spans="1:14" hidden="1">
      <c r="A302" s="21">
        <v>1239</v>
      </c>
      <c r="B302" s="21" t="s">
        <v>149</v>
      </c>
      <c r="C302" s="21" t="s">
        <v>2780</v>
      </c>
      <c r="D302" s="21">
        <v>100</v>
      </c>
      <c r="E302" s="23">
        <v>46105</v>
      </c>
      <c r="F302" s="21" t="s">
        <v>2781</v>
      </c>
      <c r="G302" s="21" t="s">
        <v>2968</v>
      </c>
      <c r="H302" s="21" t="s">
        <v>2969</v>
      </c>
      <c r="I302" s="21">
        <v>2392164.16</v>
      </c>
      <c r="J302" s="21" t="s">
        <v>2784</v>
      </c>
      <c r="K302" s="21" t="s">
        <v>1723</v>
      </c>
      <c r="L302" s="23">
        <v>46071</v>
      </c>
      <c r="M302" s="23">
        <v>46071</v>
      </c>
      <c r="N302" s="24">
        <v>2090251.18</v>
      </c>
    </row>
    <row r="303" spans="1:14" hidden="1">
      <c r="A303" s="21">
        <v>1239</v>
      </c>
      <c r="B303" s="21" t="s">
        <v>149</v>
      </c>
      <c r="C303" s="21" t="s">
        <v>2780</v>
      </c>
      <c r="D303" s="21">
        <v>100</v>
      </c>
      <c r="E303" s="23">
        <v>46105</v>
      </c>
      <c r="F303" s="21" t="s">
        <v>2781</v>
      </c>
      <c r="G303" s="21" t="s">
        <v>2968</v>
      </c>
      <c r="H303" s="21" t="s">
        <v>2969</v>
      </c>
      <c r="I303" s="21">
        <v>2392164.16</v>
      </c>
      <c r="J303" s="21" t="s">
        <v>2784</v>
      </c>
      <c r="K303" s="21" t="s">
        <v>1895</v>
      </c>
      <c r="L303" s="23">
        <v>46078</v>
      </c>
      <c r="M303" s="23">
        <v>46078</v>
      </c>
      <c r="N303" s="24">
        <v>301912.98</v>
      </c>
    </row>
    <row r="304" spans="1:14" hidden="1">
      <c r="A304" s="21">
        <v>1340</v>
      </c>
      <c r="B304" s="21" t="s">
        <v>2196</v>
      </c>
      <c r="C304" s="21" t="s">
        <v>2780</v>
      </c>
      <c r="D304" s="21">
        <v>100</v>
      </c>
      <c r="E304" s="23">
        <v>46105</v>
      </c>
      <c r="F304" s="21" t="s">
        <v>2781</v>
      </c>
      <c r="G304" s="21" t="s">
        <v>2970</v>
      </c>
      <c r="H304" s="21" t="s">
        <v>2971</v>
      </c>
      <c r="I304" s="21">
        <v>1763510</v>
      </c>
      <c r="J304" s="21" t="s">
        <v>2784</v>
      </c>
      <c r="K304" s="21" t="s">
        <v>1663</v>
      </c>
      <c r="L304" s="23">
        <v>46055</v>
      </c>
      <c r="M304" s="23">
        <v>46055</v>
      </c>
      <c r="N304" s="24">
        <v>1763510</v>
      </c>
    </row>
    <row r="305" spans="1:14" hidden="1">
      <c r="A305" s="21">
        <v>589</v>
      </c>
      <c r="B305" s="21" t="s">
        <v>2335</v>
      </c>
      <c r="C305" s="21" t="s">
        <v>2780</v>
      </c>
      <c r="D305" s="21">
        <v>100</v>
      </c>
      <c r="E305" s="23">
        <v>46105</v>
      </c>
      <c r="F305" s="21" t="s">
        <v>2781</v>
      </c>
      <c r="G305" s="21" t="s">
        <v>2972</v>
      </c>
      <c r="H305" s="21" t="s">
        <v>2973</v>
      </c>
      <c r="I305" s="21">
        <v>441331.26</v>
      </c>
      <c r="J305" s="21" t="s">
        <v>2784</v>
      </c>
      <c r="K305" s="21" t="s">
        <v>2610</v>
      </c>
      <c r="L305" s="23">
        <v>46093</v>
      </c>
      <c r="M305" s="23">
        <v>46093</v>
      </c>
      <c r="N305" s="24">
        <v>441331.26</v>
      </c>
    </row>
    <row r="306" spans="1:14" hidden="1">
      <c r="A306" s="21">
        <v>1483</v>
      </c>
      <c r="B306" s="21" t="s">
        <v>1954</v>
      </c>
      <c r="C306" s="21" t="s">
        <v>2780</v>
      </c>
      <c r="D306" s="21">
        <v>100</v>
      </c>
      <c r="E306" s="23">
        <v>46105</v>
      </c>
      <c r="F306" s="21" t="s">
        <v>2781</v>
      </c>
      <c r="G306" s="21" t="s">
        <v>2974</v>
      </c>
      <c r="H306" s="21" t="s">
        <v>2975</v>
      </c>
      <c r="I306" s="21">
        <v>233057.08</v>
      </c>
      <c r="J306" s="21" t="s">
        <v>2784</v>
      </c>
      <c r="K306" s="21" t="s">
        <v>1728</v>
      </c>
      <c r="L306" s="23">
        <v>46072</v>
      </c>
      <c r="M306" s="23">
        <v>46072</v>
      </c>
      <c r="N306" s="24">
        <v>233057.08</v>
      </c>
    </row>
    <row r="307" spans="1:14" hidden="1">
      <c r="A307" s="21">
        <v>915</v>
      </c>
      <c r="B307" s="21" t="s">
        <v>1907</v>
      </c>
      <c r="C307" s="21" t="s">
        <v>2780</v>
      </c>
      <c r="D307" s="21">
        <v>100</v>
      </c>
      <c r="E307" s="23">
        <v>46105</v>
      </c>
      <c r="F307" s="21" t="s">
        <v>2781</v>
      </c>
      <c r="G307" s="21" t="s">
        <v>2976</v>
      </c>
      <c r="H307" s="21" t="s">
        <v>2977</v>
      </c>
      <c r="I307" s="21">
        <v>19000</v>
      </c>
      <c r="J307" s="21" t="s">
        <v>2784</v>
      </c>
      <c r="K307" s="21" t="s">
        <v>2574</v>
      </c>
      <c r="L307" s="23">
        <v>46083</v>
      </c>
      <c r="M307" s="23">
        <v>46083</v>
      </c>
      <c r="N307" s="24">
        <v>5000</v>
      </c>
    </row>
    <row r="308" spans="1:14" hidden="1">
      <c r="A308" s="21">
        <v>915</v>
      </c>
      <c r="B308" s="21" t="s">
        <v>1907</v>
      </c>
      <c r="C308" s="21" t="s">
        <v>2780</v>
      </c>
      <c r="D308" s="21">
        <v>100</v>
      </c>
      <c r="E308" s="23">
        <v>46105</v>
      </c>
      <c r="F308" s="21" t="s">
        <v>2781</v>
      </c>
      <c r="G308" s="21" t="s">
        <v>2976</v>
      </c>
      <c r="H308" s="21" t="s">
        <v>2977</v>
      </c>
      <c r="I308" s="21">
        <v>19000</v>
      </c>
      <c r="J308" s="21" t="s">
        <v>2784</v>
      </c>
      <c r="K308" s="21" t="s">
        <v>1631</v>
      </c>
      <c r="L308" s="23">
        <v>46055</v>
      </c>
      <c r="M308" s="23">
        <v>46055</v>
      </c>
      <c r="N308" s="24">
        <v>7000</v>
      </c>
    </row>
    <row r="309" spans="1:14" hidden="1">
      <c r="A309" s="21">
        <v>915</v>
      </c>
      <c r="B309" s="21" t="s">
        <v>1907</v>
      </c>
      <c r="C309" s="21" t="s">
        <v>2780</v>
      </c>
      <c r="D309" s="21">
        <v>100</v>
      </c>
      <c r="E309" s="23">
        <v>46105</v>
      </c>
      <c r="F309" s="21" t="s">
        <v>2781</v>
      </c>
      <c r="G309" s="21" t="s">
        <v>2976</v>
      </c>
      <c r="H309" s="21" t="s">
        <v>2977</v>
      </c>
      <c r="I309" s="21">
        <v>19000</v>
      </c>
      <c r="J309" s="21" t="s">
        <v>2784</v>
      </c>
      <c r="K309" s="21" t="s">
        <v>1632</v>
      </c>
      <c r="L309" s="23">
        <v>46055</v>
      </c>
      <c r="M309" s="23">
        <v>46055</v>
      </c>
      <c r="N309" s="24">
        <v>7000</v>
      </c>
    </row>
    <row r="310" spans="1:14" hidden="1">
      <c r="A310" s="21">
        <v>1902</v>
      </c>
      <c r="B310" s="21" t="s">
        <v>1922</v>
      </c>
      <c r="C310" s="21" t="s">
        <v>2780</v>
      </c>
      <c r="D310" s="21">
        <v>100</v>
      </c>
      <c r="E310" s="23">
        <v>46105</v>
      </c>
      <c r="F310" s="21" t="s">
        <v>2781</v>
      </c>
      <c r="G310" s="21" t="s">
        <v>2978</v>
      </c>
      <c r="H310" s="21" t="s">
        <v>2979</v>
      </c>
      <c r="I310" s="21">
        <v>780003.6</v>
      </c>
      <c r="J310" s="21" t="s">
        <v>2784</v>
      </c>
      <c r="K310" s="21" t="s">
        <v>1658</v>
      </c>
      <c r="L310" s="23">
        <v>46055</v>
      </c>
      <c r="M310" s="23">
        <v>46055</v>
      </c>
      <c r="N310" s="24">
        <v>780003.6</v>
      </c>
    </row>
    <row r="311" spans="1:14" hidden="1">
      <c r="A311" s="21">
        <v>1754</v>
      </c>
      <c r="B311" s="21" t="s">
        <v>1910</v>
      </c>
      <c r="C311" s="21" t="s">
        <v>2780</v>
      </c>
      <c r="D311" s="21">
        <v>100</v>
      </c>
      <c r="E311" s="23">
        <v>46105</v>
      </c>
      <c r="F311" s="21" t="s">
        <v>2781</v>
      </c>
      <c r="G311" s="21" t="s">
        <v>2980</v>
      </c>
      <c r="H311" s="21" t="s">
        <v>2981</v>
      </c>
      <c r="I311" s="21">
        <v>3019400</v>
      </c>
      <c r="J311" s="21" t="s">
        <v>2784</v>
      </c>
      <c r="K311" s="21" t="s">
        <v>1656</v>
      </c>
      <c r="L311" s="23">
        <v>46055</v>
      </c>
      <c r="M311" s="23">
        <v>46055</v>
      </c>
      <c r="N311" s="24">
        <v>779200</v>
      </c>
    </row>
    <row r="312" spans="1:14" hidden="1">
      <c r="A312" s="21">
        <v>1754</v>
      </c>
      <c r="B312" s="21" t="s">
        <v>1910</v>
      </c>
      <c r="C312" s="21" t="s">
        <v>2780</v>
      </c>
      <c r="D312" s="21">
        <v>100</v>
      </c>
      <c r="E312" s="23">
        <v>46105</v>
      </c>
      <c r="F312" s="21" t="s">
        <v>2781</v>
      </c>
      <c r="G312" s="21" t="s">
        <v>2980</v>
      </c>
      <c r="H312" s="21" t="s">
        <v>2981</v>
      </c>
      <c r="I312" s="21">
        <v>3019400</v>
      </c>
      <c r="J312" s="21" t="s">
        <v>2784</v>
      </c>
      <c r="K312" s="21" t="s">
        <v>1715</v>
      </c>
      <c r="L312" s="23">
        <v>46069</v>
      </c>
      <c r="M312" s="23">
        <v>46069</v>
      </c>
      <c r="N312" s="24">
        <v>779200</v>
      </c>
    </row>
    <row r="313" spans="1:14" hidden="1">
      <c r="A313" s="21">
        <v>1754</v>
      </c>
      <c r="B313" s="21" t="s">
        <v>1910</v>
      </c>
      <c r="C313" s="21" t="s">
        <v>2780</v>
      </c>
      <c r="D313" s="21">
        <v>100</v>
      </c>
      <c r="E313" s="23">
        <v>46105</v>
      </c>
      <c r="F313" s="21" t="s">
        <v>2781</v>
      </c>
      <c r="G313" s="21" t="s">
        <v>2980</v>
      </c>
      <c r="H313" s="21" t="s">
        <v>2981</v>
      </c>
      <c r="I313" s="21">
        <v>3019400</v>
      </c>
      <c r="J313" s="21" t="s">
        <v>2784</v>
      </c>
      <c r="K313" s="21" t="s">
        <v>1657</v>
      </c>
      <c r="L313" s="23">
        <v>46055</v>
      </c>
      <c r="M313" s="23">
        <v>46055</v>
      </c>
      <c r="N313" s="24">
        <v>779200</v>
      </c>
    </row>
    <row r="314" spans="1:14" hidden="1">
      <c r="A314" s="21">
        <v>1754</v>
      </c>
      <c r="B314" s="21" t="s">
        <v>1910</v>
      </c>
      <c r="C314" s="21" t="s">
        <v>2780</v>
      </c>
      <c r="D314" s="21">
        <v>100</v>
      </c>
      <c r="E314" s="23">
        <v>46105</v>
      </c>
      <c r="F314" s="21" t="s">
        <v>2781</v>
      </c>
      <c r="G314" s="21" t="s">
        <v>2980</v>
      </c>
      <c r="H314" s="21" t="s">
        <v>2981</v>
      </c>
      <c r="I314" s="21">
        <v>3019400</v>
      </c>
      <c r="J314" s="21" t="s">
        <v>2784</v>
      </c>
      <c r="K314" s="21" t="s">
        <v>1649</v>
      </c>
      <c r="L314" s="23">
        <v>46055</v>
      </c>
      <c r="M314" s="23">
        <v>46055</v>
      </c>
      <c r="N314" s="24">
        <v>487000</v>
      </c>
    </row>
    <row r="315" spans="1:14" hidden="1">
      <c r="A315" s="21">
        <v>1754</v>
      </c>
      <c r="B315" s="21" t="s">
        <v>1910</v>
      </c>
      <c r="C315" s="21" t="s">
        <v>2780</v>
      </c>
      <c r="D315" s="21">
        <v>100</v>
      </c>
      <c r="E315" s="23">
        <v>46105</v>
      </c>
      <c r="F315" s="21" t="s">
        <v>2781</v>
      </c>
      <c r="G315" s="21" t="s">
        <v>2980</v>
      </c>
      <c r="H315" s="21" t="s">
        <v>2981</v>
      </c>
      <c r="I315" s="21">
        <v>3019400</v>
      </c>
      <c r="J315" s="21" t="s">
        <v>2784</v>
      </c>
      <c r="K315" s="21" t="s">
        <v>1641</v>
      </c>
      <c r="L315" s="23">
        <v>46055</v>
      </c>
      <c r="M315" s="23">
        <v>46055</v>
      </c>
      <c r="N315" s="24">
        <v>194800</v>
      </c>
    </row>
    <row r="316" spans="1:14">
      <c r="A316" s="21">
        <v>90</v>
      </c>
      <c r="B316" s="21" t="s">
        <v>1956</v>
      </c>
      <c r="C316" s="21" t="s">
        <v>2780</v>
      </c>
      <c r="D316" s="21">
        <v>100</v>
      </c>
      <c r="E316" s="23">
        <v>46105</v>
      </c>
      <c r="F316" s="21" t="s">
        <v>2781</v>
      </c>
      <c r="G316" s="21" t="s">
        <v>2982</v>
      </c>
      <c r="H316" s="21" t="s">
        <v>2983</v>
      </c>
      <c r="I316" s="21">
        <v>1493577.82</v>
      </c>
      <c r="J316" s="21" t="s">
        <v>2784</v>
      </c>
      <c r="K316" s="21" t="s">
        <v>2670</v>
      </c>
      <c r="L316" s="23">
        <v>46105</v>
      </c>
      <c r="M316" s="23">
        <v>46105</v>
      </c>
      <c r="N316" s="24">
        <v>307686.12</v>
      </c>
    </row>
    <row r="317" spans="1:14">
      <c r="A317" s="21">
        <v>90</v>
      </c>
      <c r="B317" s="21" t="s">
        <v>1956</v>
      </c>
      <c r="C317" s="21" t="s">
        <v>2780</v>
      </c>
      <c r="D317" s="21">
        <v>100</v>
      </c>
      <c r="E317" s="23">
        <v>46105</v>
      </c>
      <c r="F317" s="21" t="s">
        <v>2781</v>
      </c>
      <c r="G317" s="21" t="s">
        <v>2982</v>
      </c>
      <c r="H317" s="21" t="s">
        <v>2983</v>
      </c>
      <c r="I317" s="21">
        <v>1493577.82</v>
      </c>
      <c r="J317" s="21" t="s">
        <v>2784</v>
      </c>
      <c r="K317" s="21" t="s">
        <v>2669</v>
      </c>
      <c r="L317" s="23">
        <v>46105</v>
      </c>
      <c r="M317" s="23">
        <v>46105</v>
      </c>
      <c r="N317" s="24">
        <v>171830.66</v>
      </c>
    </row>
    <row r="318" spans="1:14">
      <c r="A318" s="21">
        <v>90</v>
      </c>
      <c r="B318" s="21" t="s">
        <v>1956</v>
      </c>
      <c r="C318" s="21" t="s">
        <v>2780</v>
      </c>
      <c r="D318" s="21">
        <v>100</v>
      </c>
      <c r="E318" s="23">
        <v>46105</v>
      </c>
      <c r="F318" s="21" t="s">
        <v>2781</v>
      </c>
      <c r="G318" s="21" t="s">
        <v>2982</v>
      </c>
      <c r="H318" s="21" t="s">
        <v>2983</v>
      </c>
      <c r="I318" s="21">
        <v>1493577.82</v>
      </c>
      <c r="J318" s="21" t="s">
        <v>2784</v>
      </c>
      <c r="K318" s="21" t="s">
        <v>2671</v>
      </c>
      <c r="L318" s="23">
        <v>46105</v>
      </c>
      <c r="M318" s="23">
        <v>46105</v>
      </c>
      <c r="N318" s="24">
        <v>316663.23</v>
      </c>
    </row>
    <row r="319" spans="1:14">
      <c r="A319" s="21">
        <v>90</v>
      </c>
      <c r="B319" s="21" t="s">
        <v>1956</v>
      </c>
      <c r="C319" s="21" t="s">
        <v>2780</v>
      </c>
      <c r="D319" s="21">
        <v>100</v>
      </c>
      <c r="E319" s="23">
        <v>46105</v>
      </c>
      <c r="F319" s="21" t="s">
        <v>2781</v>
      </c>
      <c r="G319" s="21" t="s">
        <v>2982</v>
      </c>
      <c r="H319" s="21" t="s">
        <v>2983</v>
      </c>
      <c r="I319" s="21">
        <v>1493577.82</v>
      </c>
      <c r="J319" s="21" t="s">
        <v>2784</v>
      </c>
      <c r="K319" s="21" t="s">
        <v>2650</v>
      </c>
      <c r="L319" s="23">
        <v>46105</v>
      </c>
      <c r="M319" s="23">
        <v>46105</v>
      </c>
      <c r="N319" s="24">
        <v>180.94</v>
      </c>
    </row>
    <row r="320" spans="1:14">
      <c r="A320" s="21">
        <v>90</v>
      </c>
      <c r="B320" s="21" t="s">
        <v>1956</v>
      </c>
      <c r="C320" s="21" t="s">
        <v>2780</v>
      </c>
      <c r="D320" s="21">
        <v>100</v>
      </c>
      <c r="E320" s="23">
        <v>46105</v>
      </c>
      <c r="F320" s="21" t="s">
        <v>2781</v>
      </c>
      <c r="G320" s="21" t="s">
        <v>2982</v>
      </c>
      <c r="H320" s="21" t="s">
        <v>2983</v>
      </c>
      <c r="I320" s="21">
        <v>1493577.82</v>
      </c>
      <c r="J320" s="21" t="s">
        <v>2784</v>
      </c>
      <c r="K320" s="21" t="s">
        <v>2672</v>
      </c>
      <c r="L320" s="23">
        <v>46105</v>
      </c>
      <c r="M320" s="23">
        <v>46105</v>
      </c>
      <c r="N320" s="24">
        <v>552433.63</v>
      </c>
    </row>
    <row r="321" spans="1:14">
      <c r="A321" s="21">
        <v>90</v>
      </c>
      <c r="B321" s="21" t="s">
        <v>1956</v>
      </c>
      <c r="C321" s="21" t="s">
        <v>2780</v>
      </c>
      <c r="D321" s="21">
        <v>100</v>
      </c>
      <c r="E321" s="23">
        <v>46105</v>
      </c>
      <c r="F321" s="21" t="s">
        <v>2781</v>
      </c>
      <c r="G321" s="21" t="s">
        <v>2982</v>
      </c>
      <c r="H321" s="21" t="s">
        <v>2983</v>
      </c>
      <c r="I321" s="21">
        <v>1493577.82</v>
      </c>
      <c r="J321" s="21" t="s">
        <v>2784</v>
      </c>
      <c r="K321" s="21" t="s">
        <v>2659</v>
      </c>
      <c r="L321" s="23">
        <v>46105</v>
      </c>
      <c r="M321" s="23">
        <v>46105</v>
      </c>
      <c r="N321" s="24">
        <v>5588.19</v>
      </c>
    </row>
    <row r="322" spans="1:14">
      <c r="A322" s="21">
        <v>90</v>
      </c>
      <c r="B322" s="21" t="s">
        <v>1956</v>
      </c>
      <c r="C322" s="21" t="s">
        <v>2780</v>
      </c>
      <c r="D322" s="21">
        <v>100</v>
      </c>
      <c r="E322" s="23">
        <v>46105</v>
      </c>
      <c r="F322" s="21" t="s">
        <v>2781</v>
      </c>
      <c r="G322" s="21" t="s">
        <v>2982</v>
      </c>
      <c r="H322" s="21" t="s">
        <v>2983</v>
      </c>
      <c r="I322" s="21">
        <v>1493577.82</v>
      </c>
      <c r="J322" s="21" t="s">
        <v>2784</v>
      </c>
      <c r="K322" s="21" t="s">
        <v>2665</v>
      </c>
      <c r="L322" s="23">
        <v>46105</v>
      </c>
      <c r="M322" s="23">
        <v>46105</v>
      </c>
      <c r="N322" s="24">
        <v>19719.59</v>
      </c>
    </row>
    <row r="323" spans="1:14">
      <c r="A323" s="21">
        <v>90</v>
      </c>
      <c r="B323" s="21" t="s">
        <v>1956</v>
      </c>
      <c r="C323" s="21" t="s">
        <v>2780</v>
      </c>
      <c r="D323" s="21">
        <v>100</v>
      </c>
      <c r="E323" s="23">
        <v>46105</v>
      </c>
      <c r="F323" s="21" t="s">
        <v>2781</v>
      </c>
      <c r="G323" s="21" t="s">
        <v>2982</v>
      </c>
      <c r="H323" s="21" t="s">
        <v>2983</v>
      </c>
      <c r="I323" s="21">
        <v>1493577.82</v>
      </c>
      <c r="J323" s="21" t="s">
        <v>2784</v>
      </c>
      <c r="K323" s="21" t="s">
        <v>2662</v>
      </c>
      <c r="L323" s="23">
        <v>46105</v>
      </c>
      <c r="M323" s="23">
        <v>46105</v>
      </c>
      <c r="N323" s="24">
        <v>12563.05</v>
      </c>
    </row>
    <row r="324" spans="1:14">
      <c r="A324" s="21">
        <v>90</v>
      </c>
      <c r="B324" s="21" t="s">
        <v>1956</v>
      </c>
      <c r="C324" s="21" t="s">
        <v>2780</v>
      </c>
      <c r="D324" s="21">
        <v>100</v>
      </c>
      <c r="E324" s="23">
        <v>46105</v>
      </c>
      <c r="F324" s="21" t="s">
        <v>2781</v>
      </c>
      <c r="G324" s="21" t="s">
        <v>2982</v>
      </c>
      <c r="H324" s="21" t="s">
        <v>2983</v>
      </c>
      <c r="I324" s="21">
        <v>1493577.82</v>
      </c>
      <c r="J324" s="21" t="s">
        <v>2784</v>
      </c>
      <c r="K324" s="21" t="s">
        <v>2664</v>
      </c>
      <c r="L324" s="23">
        <v>46105</v>
      </c>
      <c r="M324" s="23">
        <v>46105</v>
      </c>
      <c r="N324" s="24">
        <v>18067</v>
      </c>
    </row>
    <row r="325" spans="1:14">
      <c r="A325" s="21">
        <v>90</v>
      </c>
      <c r="B325" s="21" t="s">
        <v>1956</v>
      </c>
      <c r="C325" s="21" t="s">
        <v>2780</v>
      </c>
      <c r="D325" s="21">
        <v>100</v>
      </c>
      <c r="E325" s="23">
        <v>46105</v>
      </c>
      <c r="F325" s="21" t="s">
        <v>2781</v>
      </c>
      <c r="G325" s="21" t="s">
        <v>2982</v>
      </c>
      <c r="H325" s="21" t="s">
        <v>2983</v>
      </c>
      <c r="I325" s="21">
        <v>1493577.82</v>
      </c>
      <c r="J325" s="21" t="s">
        <v>2784</v>
      </c>
      <c r="K325" s="21" t="s">
        <v>2655</v>
      </c>
      <c r="L325" s="23">
        <v>46105</v>
      </c>
      <c r="M325" s="23">
        <v>46105</v>
      </c>
      <c r="N325" s="24">
        <v>2618.8000000000002</v>
      </c>
    </row>
    <row r="326" spans="1:14">
      <c r="A326" s="21">
        <v>90</v>
      </c>
      <c r="B326" s="21" t="s">
        <v>1956</v>
      </c>
      <c r="C326" s="21" t="s">
        <v>2780</v>
      </c>
      <c r="D326" s="21">
        <v>100</v>
      </c>
      <c r="E326" s="23">
        <v>46105</v>
      </c>
      <c r="F326" s="21" t="s">
        <v>2781</v>
      </c>
      <c r="G326" s="21" t="s">
        <v>2982</v>
      </c>
      <c r="H326" s="21" t="s">
        <v>2983</v>
      </c>
      <c r="I326" s="21">
        <v>1493577.82</v>
      </c>
      <c r="J326" s="21" t="s">
        <v>2784</v>
      </c>
      <c r="K326" s="21" t="s">
        <v>2667</v>
      </c>
      <c r="L326" s="23">
        <v>46105</v>
      </c>
      <c r="M326" s="23">
        <v>46105</v>
      </c>
      <c r="N326" s="24">
        <v>36005.800000000003</v>
      </c>
    </row>
    <row r="327" spans="1:14">
      <c r="A327" s="21">
        <v>90</v>
      </c>
      <c r="B327" s="21" t="s">
        <v>1956</v>
      </c>
      <c r="C327" s="21" t="s">
        <v>2780</v>
      </c>
      <c r="D327" s="21">
        <v>100</v>
      </c>
      <c r="E327" s="23">
        <v>46105</v>
      </c>
      <c r="F327" s="21" t="s">
        <v>2781</v>
      </c>
      <c r="G327" s="21" t="s">
        <v>2982</v>
      </c>
      <c r="H327" s="21" t="s">
        <v>2983</v>
      </c>
      <c r="I327" s="21">
        <v>1493577.82</v>
      </c>
      <c r="J327" s="21" t="s">
        <v>2784</v>
      </c>
      <c r="K327" s="21" t="s">
        <v>2652</v>
      </c>
      <c r="L327" s="23">
        <v>46105</v>
      </c>
      <c r="M327" s="23">
        <v>46105</v>
      </c>
      <c r="N327" s="24">
        <v>2252.5</v>
      </c>
    </row>
    <row r="328" spans="1:14">
      <c r="A328" s="21">
        <v>90</v>
      </c>
      <c r="B328" s="21" t="s">
        <v>1956</v>
      </c>
      <c r="C328" s="21" t="s">
        <v>2780</v>
      </c>
      <c r="D328" s="21">
        <v>100</v>
      </c>
      <c r="E328" s="23">
        <v>46105</v>
      </c>
      <c r="F328" s="21" t="s">
        <v>2781</v>
      </c>
      <c r="G328" s="21" t="s">
        <v>2982</v>
      </c>
      <c r="H328" s="21" t="s">
        <v>2983</v>
      </c>
      <c r="I328" s="21">
        <v>1493577.82</v>
      </c>
      <c r="J328" s="21" t="s">
        <v>2784</v>
      </c>
      <c r="K328" s="21" t="s">
        <v>2656</v>
      </c>
      <c r="L328" s="23">
        <v>46105</v>
      </c>
      <c r="M328" s="23">
        <v>46105</v>
      </c>
      <c r="N328" s="24">
        <v>2740.9</v>
      </c>
    </row>
    <row r="329" spans="1:14">
      <c r="A329" s="21">
        <v>90</v>
      </c>
      <c r="B329" s="21" t="s">
        <v>1956</v>
      </c>
      <c r="C329" s="21" t="s">
        <v>2780</v>
      </c>
      <c r="D329" s="21">
        <v>100</v>
      </c>
      <c r="E329" s="23">
        <v>46105</v>
      </c>
      <c r="F329" s="21" t="s">
        <v>2781</v>
      </c>
      <c r="G329" s="21" t="s">
        <v>2982</v>
      </c>
      <c r="H329" s="21" t="s">
        <v>2983</v>
      </c>
      <c r="I329" s="21">
        <v>1493577.82</v>
      </c>
      <c r="J329" s="21" t="s">
        <v>2784</v>
      </c>
      <c r="K329" s="21" t="s">
        <v>2657</v>
      </c>
      <c r="L329" s="23">
        <v>46105</v>
      </c>
      <c r="M329" s="23">
        <v>46105</v>
      </c>
      <c r="N329" s="24">
        <v>3721.42</v>
      </c>
    </row>
    <row r="330" spans="1:14">
      <c r="A330" s="21">
        <v>90</v>
      </c>
      <c r="B330" s="21" t="s">
        <v>1956</v>
      </c>
      <c r="C330" s="21" t="s">
        <v>2780</v>
      </c>
      <c r="D330" s="21">
        <v>100</v>
      </c>
      <c r="E330" s="23">
        <v>46105</v>
      </c>
      <c r="F330" s="21" t="s">
        <v>2781</v>
      </c>
      <c r="G330" s="21" t="s">
        <v>2982</v>
      </c>
      <c r="H330" s="21" t="s">
        <v>2983</v>
      </c>
      <c r="I330" s="21">
        <v>1493577.82</v>
      </c>
      <c r="J330" s="21" t="s">
        <v>2784</v>
      </c>
      <c r="K330" s="21" t="s">
        <v>2660</v>
      </c>
      <c r="L330" s="23">
        <v>46105</v>
      </c>
      <c r="M330" s="23">
        <v>46105</v>
      </c>
      <c r="N330" s="24">
        <v>7012.95</v>
      </c>
    </row>
    <row r="331" spans="1:14">
      <c r="A331" s="21">
        <v>90</v>
      </c>
      <c r="B331" s="21" t="s">
        <v>1956</v>
      </c>
      <c r="C331" s="21" t="s">
        <v>2780</v>
      </c>
      <c r="D331" s="21">
        <v>100</v>
      </c>
      <c r="E331" s="23">
        <v>46105</v>
      </c>
      <c r="F331" s="21" t="s">
        <v>2781</v>
      </c>
      <c r="G331" s="21" t="s">
        <v>2982</v>
      </c>
      <c r="H331" s="21" t="s">
        <v>2983</v>
      </c>
      <c r="I331" s="21">
        <v>1493577.82</v>
      </c>
      <c r="J331" s="21" t="s">
        <v>2784</v>
      </c>
      <c r="K331" s="21" t="s">
        <v>2654</v>
      </c>
      <c r="L331" s="23">
        <v>46105</v>
      </c>
      <c r="M331" s="23">
        <v>46105</v>
      </c>
      <c r="N331" s="24">
        <v>2507.8000000000002</v>
      </c>
    </row>
    <row r="332" spans="1:14">
      <c r="A332" s="21">
        <v>90</v>
      </c>
      <c r="B332" s="21" t="s">
        <v>1956</v>
      </c>
      <c r="C332" s="21" t="s">
        <v>2780</v>
      </c>
      <c r="D332" s="21">
        <v>100</v>
      </c>
      <c r="E332" s="23">
        <v>46105</v>
      </c>
      <c r="F332" s="21" t="s">
        <v>2781</v>
      </c>
      <c r="G332" s="21" t="s">
        <v>2982</v>
      </c>
      <c r="H332" s="21" t="s">
        <v>2983</v>
      </c>
      <c r="I332" s="21">
        <v>1493577.82</v>
      </c>
      <c r="J332" s="21" t="s">
        <v>2784</v>
      </c>
      <c r="K332" s="21" t="s">
        <v>2663</v>
      </c>
      <c r="L332" s="23">
        <v>46105</v>
      </c>
      <c r="M332" s="23">
        <v>46105</v>
      </c>
      <c r="N332" s="24">
        <v>14933.79</v>
      </c>
    </row>
    <row r="333" spans="1:14">
      <c r="A333" s="21">
        <v>90</v>
      </c>
      <c r="B333" s="21" t="s">
        <v>1956</v>
      </c>
      <c r="C333" s="21" t="s">
        <v>2780</v>
      </c>
      <c r="D333" s="21">
        <v>100</v>
      </c>
      <c r="E333" s="23">
        <v>46105</v>
      </c>
      <c r="F333" s="21" t="s">
        <v>2781</v>
      </c>
      <c r="G333" s="21" t="s">
        <v>2982</v>
      </c>
      <c r="H333" s="21" t="s">
        <v>2983</v>
      </c>
      <c r="I333" s="21">
        <v>1493577.82</v>
      </c>
      <c r="J333" s="21" t="s">
        <v>2784</v>
      </c>
      <c r="K333" s="21" t="s">
        <v>2661</v>
      </c>
      <c r="L333" s="23">
        <v>46105</v>
      </c>
      <c r="M333" s="23">
        <v>46105</v>
      </c>
      <c r="N333" s="24">
        <v>8139.92</v>
      </c>
    </row>
    <row r="334" spans="1:14">
      <c r="A334" s="21">
        <v>90</v>
      </c>
      <c r="B334" s="21" t="s">
        <v>1956</v>
      </c>
      <c r="C334" s="21" t="s">
        <v>2780</v>
      </c>
      <c r="D334" s="21">
        <v>100</v>
      </c>
      <c r="E334" s="23">
        <v>46105</v>
      </c>
      <c r="F334" s="21" t="s">
        <v>2781</v>
      </c>
      <c r="G334" s="21" t="s">
        <v>2982</v>
      </c>
      <c r="H334" s="21" t="s">
        <v>2983</v>
      </c>
      <c r="I334" s="21">
        <v>1493577.82</v>
      </c>
      <c r="J334" s="21" t="s">
        <v>2784</v>
      </c>
      <c r="K334" s="21" t="s">
        <v>2658</v>
      </c>
      <c r="L334" s="23">
        <v>46105</v>
      </c>
      <c r="M334" s="23">
        <v>46105</v>
      </c>
      <c r="N334" s="24">
        <v>5024.13</v>
      </c>
    </row>
    <row r="335" spans="1:14">
      <c r="A335" s="21">
        <v>90</v>
      </c>
      <c r="B335" s="21" t="s">
        <v>1956</v>
      </c>
      <c r="C335" s="21" t="s">
        <v>2780</v>
      </c>
      <c r="D335" s="21">
        <v>100</v>
      </c>
      <c r="E335" s="23">
        <v>46105</v>
      </c>
      <c r="F335" s="21" t="s">
        <v>2781</v>
      </c>
      <c r="G335" s="21" t="s">
        <v>2982</v>
      </c>
      <c r="H335" s="21" t="s">
        <v>2983</v>
      </c>
      <c r="I335" s="21">
        <v>1493577.82</v>
      </c>
      <c r="J335" s="21" t="s">
        <v>2784</v>
      </c>
      <c r="K335" s="21" t="s">
        <v>2649</v>
      </c>
      <c r="L335" s="23">
        <v>46105</v>
      </c>
      <c r="M335" s="23">
        <v>46105</v>
      </c>
      <c r="N335" s="24">
        <v>128.19999999999999</v>
      </c>
    </row>
    <row r="336" spans="1:14">
      <c r="A336" s="21">
        <v>90</v>
      </c>
      <c r="B336" s="21" t="s">
        <v>1956</v>
      </c>
      <c r="C336" s="21" t="s">
        <v>2780</v>
      </c>
      <c r="D336" s="21">
        <v>100</v>
      </c>
      <c r="E336" s="23">
        <v>46105</v>
      </c>
      <c r="F336" s="21" t="s">
        <v>2781</v>
      </c>
      <c r="G336" s="21" t="s">
        <v>2982</v>
      </c>
      <c r="H336" s="21" t="s">
        <v>2983</v>
      </c>
      <c r="I336" s="21">
        <v>1493577.82</v>
      </c>
      <c r="J336" s="21" t="s">
        <v>2784</v>
      </c>
      <c r="K336" s="21" t="s">
        <v>2651</v>
      </c>
      <c r="L336" s="23">
        <v>46105</v>
      </c>
      <c r="M336" s="23">
        <v>46105</v>
      </c>
      <c r="N336" s="24">
        <v>1314.85</v>
      </c>
    </row>
    <row r="337" spans="1:14">
      <c r="A337" s="21">
        <v>90</v>
      </c>
      <c r="B337" s="21" t="s">
        <v>1956</v>
      </c>
      <c r="C337" s="21" t="s">
        <v>2780</v>
      </c>
      <c r="D337" s="21">
        <v>100</v>
      </c>
      <c r="E337" s="23">
        <v>46105</v>
      </c>
      <c r="F337" s="21" t="s">
        <v>2781</v>
      </c>
      <c r="G337" s="21" t="s">
        <v>2982</v>
      </c>
      <c r="H337" s="21" t="s">
        <v>2983</v>
      </c>
      <c r="I337" s="21">
        <v>1493577.82</v>
      </c>
      <c r="J337" s="21" t="s">
        <v>2784</v>
      </c>
      <c r="K337" s="21" t="s">
        <v>2653</v>
      </c>
      <c r="L337" s="23">
        <v>46105</v>
      </c>
      <c r="M337" s="23">
        <v>46105</v>
      </c>
      <c r="N337" s="24">
        <v>2444.35</v>
      </c>
    </row>
    <row r="338" spans="1:14" hidden="1">
      <c r="A338" s="21">
        <v>1659</v>
      </c>
      <c r="B338" s="21" t="s">
        <v>1928</v>
      </c>
      <c r="C338" s="21" t="s">
        <v>2780</v>
      </c>
      <c r="D338" s="21">
        <v>100</v>
      </c>
      <c r="E338" s="23">
        <v>46106</v>
      </c>
      <c r="F338" s="21" t="s">
        <v>2781</v>
      </c>
      <c r="G338" s="21" t="s">
        <v>2984</v>
      </c>
      <c r="H338" s="21" t="s">
        <v>2985</v>
      </c>
      <c r="I338" s="21">
        <v>141750</v>
      </c>
      <c r="J338" s="21" t="s">
        <v>2784</v>
      </c>
      <c r="K338" s="21" t="s">
        <v>422</v>
      </c>
      <c r="L338" s="23">
        <v>46098</v>
      </c>
      <c r="M338" s="23">
        <v>46098</v>
      </c>
      <c r="N338" s="24">
        <v>141750</v>
      </c>
    </row>
    <row r="339" spans="1:14" hidden="1">
      <c r="A339" s="21">
        <v>1761</v>
      </c>
      <c r="B339" s="21" t="s">
        <v>1909</v>
      </c>
      <c r="C339" s="21" t="s">
        <v>2780</v>
      </c>
      <c r="D339" s="21">
        <v>100</v>
      </c>
      <c r="E339" s="23">
        <v>46106</v>
      </c>
      <c r="F339" s="21" t="s">
        <v>2781</v>
      </c>
      <c r="G339" s="21" t="s">
        <v>2986</v>
      </c>
      <c r="H339" s="21" t="s">
        <v>2987</v>
      </c>
      <c r="I339" s="21">
        <v>560100</v>
      </c>
      <c r="J339" s="21" t="s">
        <v>2784</v>
      </c>
      <c r="K339" s="21" t="s">
        <v>2621</v>
      </c>
      <c r="L339" s="23">
        <v>46097</v>
      </c>
      <c r="M339" s="23">
        <v>46097</v>
      </c>
      <c r="N339" s="24">
        <v>560100</v>
      </c>
    </row>
    <row r="340" spans="1:14" hidden="1">
      <c r="A340" s="21">
        <v>1901</v>
      </c>
      <c r="B340" s="21" t="s">
        <v>1930</v>
      </c>
      <c r="C340" s="21" t="s">
        <v>2780</v>
      </c>
      <c r="D340" s="21">
        <v>100</v>
      </c>
      <c r="E340" s="23">
        <v>46106</v>
      </c>
      <c r="F340" s="21" t="s">
        <v>2781</v>
      </c>
      <c r="G340" s="21" t="s">
        <v>2988</v>
      </c>
      <c r="H340" s="21" t="s">
        <v>2989</v>
      </c>
      <c r="I340" s="21">
        <v>229680.16</v>
      </c>
      <c r="J340" s="21" t="s">
        <v>2784</v>
      </c>
      <c r="K340" s="21" t="s">
        <v>1671</v>
      </c>
      <c r="L340" s="23">
        <v>46057</v>
      </c>
      <c r="M340" s="23">
        <v>46057</v>
      </c>
      <c r="N340" s="24">
        <v>229680.16</v>
      </c>
    </row>
    <row r="341" spans="1:14" hidden="1">
      <c r="A341" s="21">
        <v>1723</v>
      </c>
      <c r="B341" s="21" t="s">
        <v>1923</v>
      </c>
      <c r="C341" s="21" t="s">
        <v>2780</v>
      </c>
      <c r="D341" s="21">
        <v>100</v>
      </c>
      <c r="E341" s="23">
        <v>46106</v>
      </c>
      <c r="F341" s="21" t="s">
        <v>2781</v>
      </c>
      <c r="G341" s="21" t="s">
        <v>2990</v>
      </c>
      <c r="H341" s="21" t="s">
        <v>2991</v>
      </c>
      <c r="I341" s="21">
        <v>419200</v>
      </c>
      <c r="J341" s="21" t="s">
        <v>2784</v>
      </c>
      <c r="K341" s="21" t="s">
        <v>2619</v>
      </c>
      <c r="L341" s="23">
        <v>46097</v>
      </c>
      <c r="M341" s="23">
        <v>46097</v>
      </c>
      <c r="N341" s="24">
        <v>419200</v>
      </c>
    </row>
    <row r="342" spans="1:14" hidden="1">
      <c r="A342" s="21">
        <v>1700</v>
      </c>
      <c r="B342" s="21" t="s">
        <v>1947</v>
      </c>
      <c r="C342" s="21" t="s">
        <v>2780</v>
      </c>
      <c r="D342" s="21">
        <v>100</v>
      </c>
      <c r="E342" s="23">
        <v>46107</v>
      </c>
      <c r="F342" s="21" t="s">
        <v>2781</v>
      </c>
      <c r="G342" s="21" t="s">
        <v>2992</v>
      </c>
      <c r="H342" s="21" t="s">
        <v>2993</v>
      </c>
      <c r="I342" s="21">
        <v>105968</v>
      </c>
      <c r="J342" s="21" t="s">
        <v>2784</v>
      </c>
      <c r="K342" s="21" t="s">
        <v>1727</v>
      </c>
      <c r="L342" s="23">
        <v>46072</v>
      </c>
      <c r="M342" s="23">
        <v>46072</v>
      </c>
      <c r="N342" s="24">
        <v>105968</v>
      </c>
    </row>
    <row r="343" spans="1:14" hidden="1">
      <c r="A343" s="21">
        <v>1239</v>
      </c>
      <c r="B343" s="21" t="s">
        <v>149</v>
      </c>
      <c r="C343" s="21" t="s">
        <v>2780</v>
      </c>
      <c r="D343" s="21">
        <v>100</v>
      </c>
      <c r="E343" s="23">
        <v>46107</v>
      </c>
      <c r="F343" s="21" t="s">
        <v>2781</v>
      </c>
      <c r="G343" s="21" t="s">
        <v>2994</v>
      </c>
      <c r="H343" s="21" t="s">
        <v>2995</v>
      </c>
      <c r="I343" s="21">
        <v>7608067.46</v>
      </c>
      <c r="J343" s="21" t="s">
        <v>2784</v>
      </c>
      <c r="K343" s="21" t="s">
        <v>1677</v>
      </c>
      <c r="L343" s="23">
        <v>46057</v>
      </c>
      <c r="M343" s="23">
        <v>46057</v>
      </c>
      <c r="N343" s="24">
        <v>7608067.46</v>
      </c>
    </row>
    <row r="344" spans="1:14">
      <c r="A344" s="21">
        <v>90</v>
      </c>
      <c r="B344" s="21" t="s">
        <v>1956</v>
      </c>
      <c r="C344" s="21" t="s">
        <v>2780</v>
      </c>
      <c r="D344" s="21">
        <v>100</v>
      </c>
      <c r="E344" s="23">
        <v>46107</v>
      </c>
      <c r="F344" s="21" t="s">
        <v>2781</v>
      </c>
      <c r="G344" s="21" t="s">
        <v>2996</v>
      </c>
      <c r="H344" s="21" t="s">
        <v>2997</v>
      </c>
      <c r="I344" s="21">
        <v>1531.69</v>
      </c>
      <c r="J344" s="21" t="s">
        <v>2784</v>
      </c>
      <c r="K344" s="21" t="s">
        <v>2675</v>
      </c>
      <c r="L344" s="23">
        <v>46106</v>
      </c>
      <c r="M344" s="23">
        <v>46106</v>
      </c>
      <c r="N344" s="24">
        <v>1531.69</v>
      </c>
    </row>
    <row r="345" spans="1:14" hidden="1">
      <c r="A345" s="21">
        <v>1773</v>
      </c>
      <c r="B345" s="21" t="s">
        <v>2998</v>
      </c>
      <c r="C345" s="21" t="s">
        <v>2780</v>
      </c>
      <c r="D345" s="21">
        <v>100</v>
      </c>
      <c r="E345" s="23">
        <v>46107</v>
      </c>
      <c r="F345" s="21" t="s">
        <v>2781</v>
      </c>
      <c r="G345" s="21" t="s">
        <v>2999</v>
      </c>
      <c r="H345" s="21" t="s">
        <v>3000</v>
      </c>
      <c r="I345" s="21">
        <v>68488.55</v>
      </c>
      <c r="J345" s="21" t="s">
        <v>2784</v>
      </c>
      <c r="K345" s="21" t="s">
        <v>1900</v>
      </c>
      <c r="L345" s="23">
        <v>46106</v>
      </c>
      <c r="M345" s="23">
        <v>46106</v>
      </c>
      <c r="N345" s="24">
        <v>68488.55</v>
      </c>
    </row>
    <row r="346" spans="1:14" hidden="1">
      <c r="A346" s="21">
        <v>1738</v>
      </c>
      <c r="B346" s="21" t="s">
        <v>1951</v>
      </c>
      <c r="C346" s="21" t="s">
        <v>2780</v>
      </c>
      <c r="D346" s="21">
        <v>100</v>
      </c>
      <c r="E346" s="23">
        <v>46108</v>
      </c>
      <c r="F346" s="21" t="s">
        <v>2805</v>
      </c>
      <c r="G346" s="21" t="s">
        <v>3001</v>
      </c>
      <c r="H346" s="21" t="s">
        <v>3002</v>
      </c>
      <c r="I346" s="21">
        <v>52783.5</v>
      </c>
      <c r="J346" s="21" t="s">
        <v>2784</v>
      </c>
      <c r="K346" s="21" t="s">
        <v>38</v>
      </c>
      <c r="L346" s="23">
        <v>46070</v>
      </c>
      <c r="M346" s="23">
        <v>46070</v>
      </c>
      <c r="N346" s="24">
        <v>52783.5</v>
      </c>
    </row>
    <row r="347" spans="1:14" hidden="1">
      <c r="A347" s="21">
        <v>245</v>
      </c>
      <c r="B347" s="21" t="s">
        <v>1610</v>
      </c>
      <c r="C347" s="21" t="s">
        <v>2780</v>
      </c>
      <c r="D347" s="21">
        <v>100</v>
      </c>
      <c r="E347" s="23">
        <v>46108</v>
      </c>
      <c r="F347" s="21" t="s">
        <v>2781</v>
      </c>
      <c r="G347" s="21" t="s">
        <v>3003</v>
      </c>
      <c r="H347" s="21" t="s">
        <v>3004</v>
      </c>
      <c r="I347" s="21">
        <v>1969582.87</v>
      </c>
      <c r="J347" s="21" t="s">
        <v>2784</v>
      </c>
      <c r="K347" s="21" t="s">
        <v>1733</v>
      </c>
      <c r="L347" s="23">
        <v>46072</v>
      </c>
      <c r="M347" s="23">
        <v>46072</v>
      </c>
      <c r="N347" s="24">
        <v>1969582.87</v>
      </c>
    </row>
    <row r="348" spans="1:14" hidden="1">
      <c r="A348" s="21">
        <v>1893</v>
      </c>
      <c r="B348" s="21" t="s">
        <v>1912</v>
      </c>
      <c r="C348" s="21" t="s">
        <v>2780</v>
      </c>
      <c r="D348" s="21">
        <v>100</v>
      </c>
      <c r="E348" s="23">
        <v>46108</v>
      </c>
      <c r="F348" s="21" t="s">
        <v>2781</v>
      </c>
      <c r="G348" s="21" t="s">
        <v>3005</v>
      </c>
      <c r="H348" s="21" t="s">
        <v>3006</v>
      </c>
      <c r="I348" s="21">
        <v>228792</v>
      </c>
      <c r="J348" s="21" t="s">
        <v>2784</v>
      </c>
      <c r="K348" s="21" t="s">
        <v>305</v>
      </c>
      <c r="L348" s="23">
        <v>46055</v>
      </c>
      <c r="M348" s="23">
        <v>46055</v>
      </c>
      <c r="N348" s="24">
        <v>228792</v>
      </c>
    </row>
    <row r="349" spans="1:14" hidden="1">
      <c r="A349" s="21">
        <v>1606</v>
      </c>
      <c r="B349" s="21" t="s">
        <v>1943</v>
      </c>
      <c r="C349" s="21" t="s">
        <v>2780</v>
      </c>
      <c r="D349" s="21">
        <v>100</v>
      </c>
      <c r="E349" s="23">
        <v>46108</v>
      </c>
      <c r="F349" s="21" t="s">
        <v>2781</v>
      </c>
      <c r="G349" s="21" t="s">
        <v>3007</v>
      </c>
      <c r="H349" s="21" t="s">
        <v>3008</v>
      </c>
      <c r="I349" s="21">
        <v>815580</v>
      </c>
      <c r="J349" s="21" t="s">
        <v>2784</v>
      </c>
      <c r="K349" s="21" t="s">
        <v>2615</v>
      </c>
      <c r="L349" s="23">
        <v>46094</v>
      </c>
      <c r="M349" s="23">
        <v>46094</v>
      </c>
      <c r="N349" s="24">
        <v>815580</v>
      </c>
    </row>
    <row r="350" spans="1:14" hidden="1">
      <c r="A350" s="21">
        <v>1908</v>
      </c>
      <c r="B350" s="21" t="s">
        <v>1957</v>
      </c>
      <c r="C350" s="21" t="s">
        <v>2780</v>
      </c>
      <c r="D350" s="21">
        <v>100</v>
      </c>
      <c r="E350" s="23">
        <v>46108</v>
      </c>
      <c r="F350" s="21" t="s">
        <v>2781</v>
      </c>
      <c r="G350" s="21" t="s">
        <v>3009</v>
      </c>
      <c r="H350" s="21" t="s">
        <v>3010</v>
      </c>
      <c r="I350" s="21">
        <v>26498.17</v>
      </c>
      <c r="J350" s="21" t="s">
        <v>2784</v>
      </c>
      <c r="K350" s="21" t="s">
        <v>12</v>
      </c>
      <c r="L350" s="23">
        <v>46077</v>
      </c>
      <c r="M350" s="23">
        <v>46077</v>
      </c>
      <c r="N350" s="24">
        <v>26498.17</v>
      </c>
    </row>
    <row r="351" spans="1:14" hidden="1">
      <c r="A351" s="21">
        <v>1501</v>
      </c>
      <c r="B351" s="21" t="s">
        <v>1555</v>
      </c>
      <c r="C351" s="21" t="s">
        <v>2780</v>
      </c>
      <c r="D351" s="21">
        <v>100</v>
      </c>
      <c r="E351" s="23">
        <v>46108</v>
      </c>
      <c r="F351" s="21" t="s">
        <v>2781</v>
      </c>
      <c r="G351" s="21" t="s">
        <v>3011</v>
      </c>
      <c r="H351" s="21" t="s">
        <v>3012</v>
      </c>
      <c r="I351" s="21">
        <v>639899.84</v>
      </c>
      <c r="J351" s="21" t="s">
        <v>2784</v>
      </c>
      <c r="K351" s="21" t="s">
        <v>147</v>
      </c>
      <c r="L351" s="23">
        <v>46024</v>
      </c>
      <c r="M351" s="23">
        <v>46024</v>
      </c>
      <c r="N351" s="24">
        <v>264400.24</v>
      </c>
    </row>
    <row r="352" spans="1:14" hidden="1">
      <c r="A352" s="21">
        <v>1501</v>
      </c>
      <c r="B352" s="21" t="s">
        <v>1555</v>
      </c>
      <c r="C352" s="21" t="s">
        <v>2780</v>
      </c>
      <c r="D352" s="21">
        <v>100</v>
      </c>
      <c r="E352" s="23">
        <v>46108</v>
      </c>
      <c r="F352" s="21" t="s">
        <v>2781</v>
      </c>
      <c r="G352" s="21" t="s">
        <v>3011</v>
      </c>
      <c r="H352" s="21" t="s">
        <v>3012</v>
      </c>
      <c r="I352" s="21">
        <v>639899.84</v>
      </c>
      <c r="J352" s="21" t="s">
        <v>2784</v>
      </c>
      <c r="K352" s="21" t="s">
        <v>1721</v>
      </c>
      <c r="L352" s="23">
        <v>46071</v>
      </c>
      <c r="M352" s="23">
        <v>46071</v>
      </c>
      <c r="N352" s="24">
        <v>375499.6</v>
      </c>
    </row>
    <row r="353" spans="1:14" hidden="1">
      <c r="A353" s="21">
        <v>1493</v>
      </c>
      <c r="B353" s="21" t="s">
        <v>1911</v>
      </c>
      <c r="C353" s="21" t="s">
        <v>2780</v>
      </c>
      <c r="D353" s="21">
        <v>100</v>
      </c>
      <c r="E353" s="23">
        <v>46108</v>
      </c>
      <c r="F353" s="21" t="s">
        <v>2781</v>
      </c>
      <c r="G353" s="21" t="s">
        <v>3013</v>
      </c>
      <c r="H353" s="21" t="s">
        <v>3014</v>
      </c>
      <c r="I353" s="21">
        <v>258000</v>
      </c>
      <c r="J353" s="21" t="s">
        <v>2784</v>
      </c>
      <c r="K353" s="21" t="s">
        <v>1521</v>
      </c>
      <c r="L353" s="23">
        <v>46079</v>
      </c>
      <c r="M353" s="23">
        <v>46079</v>
      </c>
      <c r="N353" s="24">
        <v>258000</v>
      </c>
    </row>
    <row r="354" spans="1:14" hidden="1">
      <c r="A354" s="21">
        <v>1727</v>
      </c>
      <c r="B354" s="21" t="s">
        <v>2422</v>
      </c>
      <c r="C354" s="21" t="s">
        <v>2780</v>
      </c>
      <c r="D354" s="21">
        <v>100</v>
      </c>
      <c r="E354" s="23">
        <v>46108</v>
      </c>
      <c r="F354" s="21" t="s">
        <v>2781</v>
      </c>
      <c r="G354" s="21" t="s">
        <v>3015</v>
      </c>
      <c r="H354" s="21" t="s">
        <v>3016</v>
      </c>
      <c r="I354" s="21">
        <v>1173000</v>
      </c>
      <c r="J354" s="21" t="s">
        <v>2784</v>
      </c>
      <c r="K354" s="21" t="s">
        <v>2678</v>
      </c>
      <c r="L354" s="23">
        <v>46106</v>
      </c>
      <c r="M354" s="23">
        <v>46106</v>
      </c>
      <c r="N354" s="24">
        <v>1173000</v>
      </c>
    </row>
    <row r="355" spans="1:14" hidden="1">
      <c r="A355" s="21">
        <v>1501</v>
      </c>
      <c r="B355" s="21" t="s">
        <v>1555</v>
      </c>
      <c r="C355" s="21" t="s">
        <v>2780</v>
      </c>
      <c r="D355" s="21">
        <v>100</v>
      </c>
      <c r="E355" s="23">
        <v>46108</v>
      </c>
      <c r="F355" s="21" t="s">
        <v>2781</v>
      </c>
      <c r="G355" s="21" t="s">
        <v>3017</v>
      </c>
      <c r="H355" s="21" t="s">
        <v>3018</v>
      </c>
      <c r="I355" s="21">
        <v>1492621.65</v>
      </c>
      <c r="J355" s="21" t="s">
        <v>2784</v>
      </c>
      <c r="K355" s="21" t="s">
        <v>2645</v>
      </c>
      <c r="L355" s="23">
        <v>46104</v>
      </c>
      <c r="M355" s="23">
        <v>46104</v>
      </c>
      <c r="N355" s="24">
        <v>1492621.65</v>
      </c>
    </row>
    <row r="356" spans="1:14" hidden="1">
      <c r="A356" s="21">
        <v>1615</v>
      </c>
      <c r="B356" s="21" t="s">
        <v>56</v>
      </c>
      <c r="C356" s="21" t="s">
        <v>2780</v>
      </c>
      <c r="D356" s="21">
        <v>100</v>
      </c>
      <c r="E356" s="23">
        <v>46108</v>
      </c>
      <c r="F356" s="21" t="s">
        <v>2781</v>
      </c>
      <c r="G356" s="21" t="s">
        <v>3019</v>
      </c>
      <c r="H356" s="21" t="s">
        <v>3020</v>
      </c>
      <c r="I356" s="21">
        <v>20778335.899999999</v>
      </c>
      <c r="J356" s="21" t="s">
        <v>2784</v>
      </c>
      <c r="K356" s="21" t="s">
        <v>43</v>
      </c>
      <c r="L356" s="23">
        <v>46058</v>
      </c>
      <c r="M356" s="23">
        <v>46058</v>
      </c>
      <c r="N356" s="24">
        <v>20778335.899999999</v>
      </c>
    </row>
    <row r="357" spans="1:14" hidden="1">
      <c r="A357" s="21">
        <v>1725</v>
      </c>
      <c r="B357" s="21" t="s">
        <v>1942</v>
      </c>
      <c r="C357" s="21" t="s">
        <v>2780</v>
      </c>
      <c r="D357" s="21">
        <v>100</v>
      </c>
      <c r="E357" s="23">
        <v>46111</v>
      </c>
      <c r="F357" s="21" t="s">
        <v>2781</v>
      </c>
      <c r="G357" s="21" t="s">
        <v>3021</v>
      </c>
      <c r="H357" s="21" t="s">
        <v>3022</v>
      </c>
      <c r="I357" s="21">
        <v>1111385.6000000001</v>
      </c>
      <c r="J357" s="21" t="s">
        <v>2784</v>
      </c>
      <c r="K357" s="21" t="s">
        <v>1693</v>
      </c>
      <c r="L357" s="23">
        <v>46064</v>
      </c>
      <c r="M357" s="23">
        <v>46064</v>
      </c>
      <c r="N357" s="24">
        <v>455485.9</v>
      </c>
    </row>
    <row r="358" spans="1:14" hidden="1">
      <c r="A358" s="21">
        <v>1725</v>
      </c>
      <c r="B358" s="21" t="s">
        <v>1942</v>
      </c>
      <c r="C358" s="21" t="s">
        <v>2780</v>
      </c>
      <c r="D358" s="21">
        <v>100</v>
      </c>
      <c r="E358" s="23">
        <v>46111</v>
      </c>
      <c r="F358" s="21" t="s">
        <v>2781</v>
      </c>
      <c r="G358" s="21" t="s">
        <v>3021</v>
      </c>
      <c r="H358" s="21" t="s">
        <v>3022</v>
      </c>
      <c r="I358" s="21">
        <v>1111385.6000000001</v>
      </c>
      <c r="J358" s="21" t="s">
        <v>2784</v>
      </c>
      <c r="K358" s="21" t="s">
        <v>1899</v>
      </c>
      <c r="L358" s="23">
        <v>46079</v>
      </c>
      <c r="M358" s="23">
        <v>46079</v>
      </c>
      <c r="N358" s="24">
        <v>655899.69999999995</v>
      </c>
    </row>
    <row r="359" spans="1:14" hidden="1">
      <c r="A359" s="21">
        <v>1899</v>
      </c>
      <c r="B359" s="21" t="s">
        <v>2447</v>
      </c>
      <c r="C359" s="21" t="s">
        <v>2780</v>
      </c>
      <c r="D359" s="21">
        <v>100</v>
      </c>
      <c r="E359" s="23">
        <v>46111</v>
      </c>
      <c r="F359" s="21" t="s">
        <v>2781</v>
      </c>
      <c r="G359" s="21" t="s">
        <v>3023</v>
      </c>
      <c r="H359" s="21" t="s">
        <v>3024</v>
      </c>
      <c r="I359" s="21">
        <v>1805000</v>
      </c>
      <c r="J359" s="21" t="s">
        <v>2784</v>
      </c>
      <c r="K359" s="21" t="s">
        <v>1731</v>
      </c>
      <c r="L359" s="23">
        <v>46072</v>
      </c>
      <c r="M359" s="23">
        <v>45707</v>
      </c>
      <c r="N359" s="24">
        <v>1805000</v>
      </c>
    </row>
    <row r="360" spans="1:14" hidden="1">
      <c r="A360" s="21">
        <v>1489</v>
      </c>
      <c r="B360" s="21" t="s">
        <v>2200</v>
      </c>
      <c r="C360" s="21" t="s">
        <v>2780</v>
      </c>
      <c r="D360" s="21">
        <v>100</v>
      </c>
      <c r="E360" s="23">
        <v>46111</v>
      </c>
      <c r="F360" s="21" t="s">
        <v>2781</v>
      </c>
      <c r="G360" s="21" t="s">
        <v>3025</v>
      </c>
      <c r="H360" s="21" t="s">
        <v>3026</v>
      </c>
      <c r="I360" s="21">
        <v>130150</v>
      </c>
      <c r="J360" s="21" t="s">
        <v>2784</v>
      </c>
      <c r="K360" s="21" t="s">
        <v>79</v>
      </c>
      <c r="L360" s="23">
        <v>46098</v>
      </c>
      <c r="M360" s="23">
        <v>46098</v>
      </c>
      <c r="N360" s="24">
        <v>130150</v>
      </c>
    </row>
    <row r="361" spans="1:14" hidden="1">
      <c r="A361" s="21">
        <v>1239</v>
      </c>
      <c r="B361" s="21" t="s">
        <v>149</v>
      </c>
      <c r="C361" s="21" t="s">
        <v>2780</v>
      </c>
      <c r="D361" s="21">
        <v>100</v>
      </c>
      <c r="E361" s="23">
        <v>46111</v>
      </c>
      <c r="F361" s="21" t="s">
        <v>2781</v>
      </c>
      <c r="G361" s="21" t="s">
        <v>3027</v>
      </c>
      <c r="H361" s="21" t="s">
        <v>3028</v>
      </c>
      <c r="I361" s="21">
        <v>459503.8</v>
      </c>
      <c r="J361" s="21" t="s">
        <v>2784</v>
      </c>
      <c r="K361" s="21" t="s">
        <v>1672</v>
      </c>
      <c r="L361" s="23">
        <v>46057</v>
      </c>
      <c r="M361" s="23">
        <v>46057</v>
      </c>
      <c r="N361" s="24">
        <v>459503.8</v>
      </c>
    </row>
    <row r="362" spans="1:14" hidden="1">
      <c r="A362" s="21">
        <v>1902</v>
      </c>
      <c r="B362" s="21" t="s">
        <v>1922</v>
      </c>
      <c r="C362" s="21" t="s">
        <v>2780</v>
      </c>
      <c r="D362" s="21">
        <v>100</v>
      </c>
      <c r="E362" s="23">
        <v>46111</v>
      </c>
      <c r="F362" s="21" t="s">
        <v>2781</v>
      </c>
      <c r="G362" s="21" t="s">
        <v>3029</v>
      </c>
      <c r="H362" s="21" t="s">
        <v>3030</v>
      </c>
      <c r="I362" s="21">
        <v>260001.2</v>
      </c>
      <c r="J362" s="21" t="s">
        <v>2784</v>
      </c>
      <c r="K362" s="21" t="s">
        <v>2642</v>
      </c>
      <c r="L362" s="23">
        <v>46104</v>
      </c>
      <c r="M362" s="23">
        <v>46104</v>
      </c>
      <c r="N362" s="24">
        <v>260001.2</v>
      </c>
    </row>
    <row r="363" spans="1:14" hidden="1">
      <c r="A363" s="21">
        <v>1489</v>
      </c>
      <c r="B363" s="21" t="s">
        <v>2200</v>
      </c>
      <c r="C363" s="21" t="s">
        <v>2780</v>
      </c>
      <c r="D363" s="21">
        <v>100</v>
      </c>
      <c r="E363" s="23">
        <v>46111</v>
      </c>
      <c r="F363" s="21" t="s">
        <v>2781</v>
      </c>
      <c r="G363" s="21" t="s">
        <v>3031</v>
      </c>
      <c r="H363" s="21" t="s">
        <v>3032</v>
      </c>
      <c r="I363" s="21">
        <v>695000</v>
      </c>
      <c r="J363" s="21" t="s">
        <v>2784</v>
      </c>
      <c r="K363" s="21" t="s">
        <v>78</v>
      </c>
      <c r="L363" s="23">
        <v>46091</v>
      </c>
      <c r="M363" s="23">
        <v>46091</v>
      </c>
      <c r="N363" s="24">
        <v>695000</v>
      </c>
    </row>
    <row r="364" spans="1:14" hidden="1">
      <c r="A364" s="21">
        <v>1311</v>
      </c>
      <c r="B364" s="21" t="s">
        <v>1271</v>
      </c>
      <c r="C364" s="21" t="s">
        <v>2780</v>
      </c>
      <c r="D364" s="21">
        <v>100</v>
      </c>
      <c r="E364" s="23">
        <v>46111</v>
      </c>
      <c r="F364" s="21" t="s">
        <v>2781</v>
      </c>
      <c r="G364" s="21" t="s">
        <v>3033</v>
      </c>
      <c r="H364" s="21" t="s">
        <v>3034</v>
      </c>
      <c r="I364" s="21">
        <v>1397440</v>
      </c>
      <c r="J364" s="21" t="s">
        <v>2784</v>
      </c>
      <c r="K364" s="21" t="s">
        <v>1267</v>
      </c>
      <c r="L364" s="23">
        <v>46024</v>
      </c>
      <c r="M364" s="23">
        <v>46076</v>
      </c>
      <c r="N364" s="24">
        <v>1397440</v>
      </c>
    </row>
    <row r="365" spans="1:14" hidden="1">
      <c r="A365" s="21">
        <v>245</v>
      </c>
      <c r="B365" s="21" t="s">
        <v>1610</v>
      </c>
      <c r="C365" s="21" t="s">
        <v>2780</v>
      </c>
      <c r="D365" s="21">
        <v>100</v>
      </c>
      <c r="E365" s="23">
        <v>46111</v>
      </c>
      <c r="F365" s="21" t="s">
        <v>2781</v>
      </c>
      <c r="G365" s="21" t="s">
        <v>3035</v>
      </c>
      <c r="H365" s="21" t="s">
        <v>3036</v>
      </c>
      <c r="I365" s="21">
        <v>2359873.81</v>
      </c>
      <c r="J365" s="21" t="s">
        <v>2784</v>
      </c>
      <c r="K365" s="21" t="s">
        <v>1600</v>
      </c>
      <c r="L365" s="23">
        <v>46024</v>
      </c>
      <c r="M365" s="23">
        <v>46024</v>
      </c>
      <c r="N365" s="24">
        <v>2359873.81</v>
      </c>
    </row>
    <row r="366" spans="1:14" hidden="1">
      <c r="A366" s="21">
        <v>1725</v>
      </c>
      <c r="B366" s="21" t="s">
        <v>1942</v>
      </c>
      <c r="C366" s="21" t="s">
        <v>2780</v>
      </c>
      <c r="D366" s="21">
        <v>100</v>
      </c>
      <c r="E366" s="23">
        <v>46111</v>
      </c>
      <c r="F366" s="21" t="s">
        <v>2781</v>
      </c>
      <c r="G366" s="21" t="s">
        <v>3037</v>
      </c>
      <c r="H366" s="21" t="s">
        <v>3038</v>
      </c>
      <c r="I366" s="21">
        <v>373000.32</v>
      </c>
      <c r="J366" s="21" t="s">
        <v>2784</v>
      </c>
      <c r="K366" s="21" t="s">
        <v>2595</v>
      </c>
      <c r="L366" s="23">
        <v>46086</v>
      </c>
      <c r="M366" s="23">
        <v>46086</v>
      </c>
      <c r="N366" s="24">
        <v>373000.32</v>
      </c>
    </row>
    <row r="367" spans="1:14" hidden="1">
      <c r="A367" s="21">
        <v>245</v>
      </c>
      <c r="B367" s="21" t="s">
        <v>1610</v>
      </c>
      <c r="C367" s="21" t="s">
        <v>2780</v>
      </c>
      <c r="D367" s="21">
        <v>100</v>
      </c>
      <c r="E367" s="23">
        <v>46111</v>
      </c>
      <c r="F367" s="21" t="s">
        <v>2781</v>
      </c>
      <c r="G367" s="21" t="s">
        <v>3039</v>
      </c>
      <c r="H367" s="21" t="s">
        <v>3040</v>
      </c>
      <c r="I367" s="21">
        <v>1843023.16</v>
      </c>
      <c r="J367" s="21" t="s">
        <v>2784</v>
      </c>
      <c r="K367" s="21" t="s">
        <v>1732</v>
      </c>
      <c r="L367" s="23">
        <v>46072</v>
      </c>
      <c r="M367" s="23">
        <v>46072</v>
      </c>
      <c r="N367" s="24">
        <v>1843023.16</v>
      </c>
    </row>
    <row r="368" spans="1:14" hidden="1">
      <c r="A368" s="21">
        <v>245</v>
      </c>
      <c r="B368" s="21" t="s">
        <v>1610</v>
      </c>
      <c r="C368" s="21" t="s">
        <v>2780</v>
      </c>
      <c r="D368" s="21">
        <v>100</v>
      </c>
      <c r="E368" s="23">
        <v>46111</v>
      </c>
      <c r="F368" s="21" t="s">
        <v>2781</v>
      </c>
      <c r="G368" s="21" t="s">
        <v>3041</v>
      </c>
      <c r="H368" s="21" t="s">
        <v>3042</v>
      </c>
      <c r="I368" s="21">
        <v>1692067.11</v>
      </c>
      <c r="J368" s="21" t="s">
        <v>2784</v>
      </c>
      <c r="K368" s="21" t="s">
        <v>1730</v>
      </c>
      <c r="L368" s="23">
        <v>46072</v>
      </c>
      <c r="M368" s="23">
        <v>46072</v>
      </c>
      <c r="N368" s="24">
        <v>1692067.11</v>
      </c>
    </row>
    <row r="369" spans="1:14" hidden="1">
      <c r="A369" s="21">
        <v>1846</v>
      </c>
      <c r="B369" s="21" t="s">
        <v>1526</v>
      </c>
      <c r="C369" s="21" t="s">
        <v>2780</v>
      </c>
      <c r="D369" s="21">
        <v>100</v>
      </c>
      <c r="E369" s="23">
        <v>46111</v>
      </c>
      <c r="F369" s="21" t="s">
        <v>2781</v>
      </c>
      <c r="G369" s="21" t="s">
        <v>3043</v>
      </c>
      <c r="H369" s="21" t="s">
        <v>3044</v>
      </c>
      <c r="I369" s="21">
        <v>136501.39000000001</v>
      </c>
      <c r="J369" s="21" t="s">
        <v>2784</v>
      </c>
      <c r="K369" s="21" t="s">
        <v>2765</v>
      </c>
      <c r="L369" s="23">
        <v>46100</v>
      </c>
      <c r="M369" s="23">
        <v>46104</v>
      </c>
      <c r="N369" s="24">
        <v>136501.39000000001</v>
      </c>
    </row>
    <row r="370" spans="1:14" hidden="1">
      <c r="A370" s="21">
        <v>248</v>
      </c>
      <c r="B370" s="21" t="s">
        <v>1243</v>
      </c>
      <c r="C370" s="21" t="s">
        <v>2780</v>
      </c>
      <c r="D370" s="21">
        <v>100</v>
      </c>
      <c r="E370" s="23">
        <v>46111</v>
      </c>
      <c r="F370" s="21" t="s">
        <v>2781</v>
      </c>
      <c r="G370" s="21" t="s">
        <v>3045</v>
      </c>
      <c r="H370" s="21" t="s">
        <v>3046</v>
      </c>
      <c r="I370" s="21">
        <v>22766.38</v>
      </c>
      <c r="J370" s="21" t="s">
        <v>2784</v>
      </c>
      <c r="K370" s="21" t="s">
        <v>2666</v>
      </c>
      <c r="L370" s="23">
        <v>46105</v>
      </c>
      <c r="M370" s="23">
        <v>46105</v>
      </c>
      <c r="N370" s="24">
        <v>22766.38</v>
      </c>
    </row>
    <row r="371" spans="1:14" hidden="1">
      <c r="A371" s="21">
        <v>1893</v>
      </c>
      <c r="B371" s="21" t="s">
        <v>1912</v>
      </c>
      <c r="C371" s="21" t="s">
        <v>2780</v>
      </c>
      <c r="D371" s="21">
        <v>100</v>
      </c>
      <c r="E371" s="23">
        <v>46112</v>
      </c>
      <c r="F371" s="21" t="s">
        <v>2781</v>
      </c>
      <c r="G371" s="21" t="s">
        <v>3047</v>
      </c>
      <c r="H371" s="21" t="s">
        <v>3048</v>
      </c>
      <c r="I371" s="21">
        <v>108750</v>
      </c>
      <c r="J371" s="21" t="s">
        <v>2784</v>
      </c>
      <c r="K371" s="21" t="s">
        <v>21</v>
      </c>
      <c r="L371" s="23">
        <v>46105</v>
      </c>
      <c r="M371" s="23">
        <v>46105</v>
      </c>
      <c r="N371" s="24">
        <v>108750</v>
      </c>
    </row>
    <row r="372" spans="1:14" hidden="1">
      <c r="A372" s="21">
        <v>245</v>
      </c>
      <c r="B372" s="21" t="s">
        <v>1610</v>
      </c>
      <c r="C372" s="21" t="s">
        <v>2780</v>
      </c>
      <c r="D372" s="21">
        <v>100</v>
      </c>
      <c r="E372" s="23">
        <v>46112</v>
      </c>
      <c r="F372" s="21" t="s">
        <v>2781</v>
      </c>
      <c r="G372" s="21" t="s">
        <v>3049</v>
      </c>
      <c r="H372" s="21" t="s">
        <v>3050</v>
      </c>
      <c r="I372" s="21">
        <v>6306012.7599999998</v>
      </c>
      <c r="J372" s="21" t="s">
        <v>2784</v>
      </c>
      <c r="K372" s="21" t="s">
        <v>1601</v>
      </c>
      <c r="L372" s="23">
        <v>46024</v>
      </c>
      <c r="M372" s="23">
        <v>46024</v>
      </c>
      <c r="N372" s="24">
        <v>6306012.7599999998</v>
      </c>
    </row>
    <row r="373" spans="1:14" hidden="1">
      <c r="A373" s="21">
        <v>1501</v>
      </c>
      <c r="B373" s="21" t="s">
        <v>1555</v>
      </c>
      <c r="C373" s="21" t="s">
        <v>2780</v>
      </c>
      <c r="D373" s="21">
        <v>100</v>
      </c>
      <c r="E373" s="23">
        <v>46112</v>
      </c>
      <c r="F373" s="21" t="s">
        <v>2781</v>
      </c>
      <c r="G373" s="21" t="s">
        <v>3051</v>
      </c>
      <c r="H373" s="21" t="s">
        <v>3052</v>
      </c>
      <c r="I373" s="21">
        <v>441600</v>
      </c>
      <c r="J373" s="21" t="s">
        <v>2784</v>
      </c>
      <c r="K373" s="21" t="s">
        <v>1670</v>
      </c>
      <c r="L373" s="23">
        <v>46057</v>
      </c>
      <c r="M373" s="23">
        <v>46057</v>
      </c>
      <c r="N373" s="24">
        <v>66100</v>
      </c>
    </row>
    <row r="374" spans="1:14" hidden="1">
      <c r="A374" s="21">
        <v>1501</v>
      </c>
      <c r="B374" s="21" t="s">
        <v>1555</v>
      </c>
      <c r="C374" s="21" t="s">
        <v>2780</v>
      </c>
      <c r="D374" s="21">
        <v>100</v>
      </c>
      <c r="E374" s="23">
        <v>46112</v>
      </c>
      <c r="F374" s="21" t="s">
        <v>2781</v>
      </c>
      <c r="G374" s="21" t="s">
        <v>3051</v>
      </c>
      <c r="H374" s="21" t="s">
        <v>3052</v>
      </c>
      <c r="I374" s="21">
        <v>441600</v>
      </c>
      <c r="J374" s="21" t="s">
        <v>2784</v>
      </c>
      <c r="K374" s="21" t="s">
        <v>17</v>
      </c>
      <c r="L374" s="23">
        <v>46057</v>
      </c>
      <c r="M374" s="23">
        <v>46057</v>
      </c>
      <c r="N374" s="24">
        <v>375500</v>
      </c>
    </row>
    <row r="375" spans="1:14" hidden="1">
      <c r="A375" s="21">
        <v>1494</v>
      </c>
      <c r="B375" s="21" t="s">
        <v>1529</v>
      </c>
      <c r="C375" s="21" t="s">
        <v>2780</v>
      </c>
      <c r="D375" s="21">
        <v>100</v>
      </c>
      <c r="E375" s="23">
        <v>46112</v>
      </c>
      <c r="F375" s="21" t="s">
        <v>2781</v>
      </c>
      <c r="G375" s="21" t="s">
        <v>3053</v>
      </c>
      <c r="H375" s="21" t="s">
        <v>3054</v>
      </c>
      <c r="I375" s="21">
        <v>38160</v>
      </c>
      <c r="J375" s="21" t="s">
        <v>2784</v>
      </c>
      <c r="K375" s="21" t="s">
        <v>1684</v>
      </c>
      <c r="L375" s="23">
        <v>46059</v>
      </c>
      <c r="M375" s="23">
        <v>46059</v>
      </c>
      <c r="N375" s="24">
        <v>11760</v>
      </c>
    </row>
    <row r="376" spans="1:14" hidden="1">
      <c r="A376" s="21">
        <v>1494</v>
      </c>
      <c r="B376" s="21" t="s">
        <v>1529</v>
      </c>
      <c r="C376" s="21" t="s">
        <v>2780</v>
      </c>
      <c r="D376" s="21">
        <v>100</v>
      </c>
      <c r="E376" s="23">
        <v>46112</v>
      </c>
      <c r="F376" s="21" t="s">
        <v>2781</v>
      </c>
      <c r="G376" s="21" t="s">
        <v>3053</v>
      </c>
      <c r="H376" s="21" t="s">
        <v>3054</v>
      </c>
      <c r="I376" s="21">
        <v>38160</v>
      </c>
      <c r="J376" s="21" t="s">
        <v>2784</v>
      </c>
      <c r="K376" s="21" t="s">
        <v>1554</v>
      </c>
      <c r="L376" s="23">
        <v>46024</v>
      </c>
      <c r="M376" s="23">
        <v>46024</v>
      </c>
      <c r="N376" s="24">
        <v>26400</v>
      </c>
    </row>
    <row r="377" spans="1:14" hidden="1">
      <c r="A377" s="21">
        <v>1422</v>
      </c>
      <c r="B377" s="21" t="s">
        <v>2532</v>
      </c>
      <c r="C377" s="21" t="s">
        <v>2780</v>
      </c>
      <c r="D377" s="21">
        <v>100</v>
      </c>
      <c r="E377" s="23">
        <v>46112</v>
      </c>
      <c r="F377" s="21" t="s">
        <v>2781</v>
      </c>
      <c r="G377" s="21" t="s">
        <v>3055</v>
      </c>
      <c r="H377" s="21" t="s">
        <v>3056</v>
      </c>
      <c r="I377" s="21">
        <v>102000</v>
      </c>
      <c r="J377" s="21" t="s">
        <v>2784</v>
      </c>
      <c r="K377" s="21" t="s">
        <v>1670</v>
      </c>
      <c r="L377" s="23">
        <v>46102</v>
      </c>
      <c r="M377" s="23">
        <v>46102</v>
      </c>
      <c r="N377" s="24">
        <v>102000</v>
      </c>
    </row>
    <row r="378" spans="1:14" hidden="1">
      <c r="A378" s="21">
        <v>890</v>
      </c>
      <c r="B378" s="21" t="s">
        <v>10</v>
      </c>
      <c r="C378" s="21" t="s">
        <v>2780</v>
      </c>
      <c r="D378" s="21">
        <v>100</v>
      </c>
      <c r="E378" s="23">
        <v>46112</v>
      </c>
      <c r="F378" s="21" t="s">
        <v>2781</v>
      </c>
      <c r="G378" s="21" t="s">
        <v>3057</v>
      </c>
      <c r="H378" s="21" t="s">
        <v>3058</v>
      </c>
      <c r="I378" s="21">
        <v>25936435</v>
      </c>
      <c r="J378" s="21" t="s">
        <v>2784</v>
      </c>
      <c r="K378" s="21" t="s">
        <v>254</v>
      </c>
      <c r="L378" s="23">
        <v>46087</v>
      </c>
      <c r="M378" s="23">
        <v>46087</v>
      </c>
      <c r="N378" s="24">
        <v>25936435</v>
      </c>
    </row>
    <row r="379" spans="1:14" hidden="1">
      <c r="A379" s="21">
        <v>890</v>
      </c>
      <c r="B379" s="21" t="s">
        <v>10</v>
      </c>
      <c r="C379" s="21" t="s">
        <v>2780</v>
      </c>
      <c r="D379" s="21">
        <v>100</v>
      </c>
      <c r="E379" s="23">
        <v>46112</v>
      </c>
      <c r="F379" s="21" t="s">
        <v>2781</v>
      </c>
      <c r="G379" s="21" t="s">
        <v>3059</v>
      </c>
      <c r="H379" s="21" t="s">
        <v>3060</v>
      </c>
      <c r="I379" s="21">
        <v>48916385</v>
      </c>
      <c r="J379" s="21" t="s">
        <v>2784</v>
      </c>
      <c r="K379" s="21" t="s">
        <v>256</v>
      </c>
      <c r="L379" s="23">
        <v>46107</v>
      </c>
      <c r="M379" s="23">
        <v>46107</v>
      </c>
      <c r="N379" s="24">
        <v>48916385</v>
      </c>
    </row>
  </sheetData>
  <autoFilter ref="A5:N379">
    <filterColumn colId="1">
      <filters>
        <filter val="EDEEST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3"/>
  <sheetViews>
    <sheetView topLeftCell="A384" workbookViewId="0">
      <selection activeCell="A8" sqref="A8:G403"/>
    </sheetView>
  </sheetViews>
  <sheetFormatPr baseColWidth="10" defaultRowHeight="15"/>
  <cols>
    <col min="5" max="6" width="11.5703125" style="1" bestFit="1" customWidth="1"/>
    <col min="7" max="7" width="11.7109375" style="1" bestFit="1" customWidth="1"/>
  </cols>
  <sheetData>
    <row r="1" spans="1:7">
      <c r="A1" s="31" t="s">
        <v>3062</v>
      </c>
      <c r="B1" s="30"/>
      <c r="C1" s="30"/>
      <c r="D1" s="30"/>
      <c r="E1" s="35"/>
      <c r="F1" s="35"/>
      <c r="G1" s="35"/>
    </row>
    <row r="2" spans="1:7">
      <c r="A2" s="32" t="s">
        <v>3063</v>
      </c>
      <c r="B2" s="30"/>
      <c r="C2" s="30"/>
      <c r="D2" s="30"/>
      <c r="E2" s="35"/>
      <c r="F2" s="35"/>
      <c r="G2" s="35"/>
    </row>
    <row r="3" spans="1:7">
      <c r="A3" s="32" t="s">
        <v>3064</v>
      </c>
      <c r="B3" s="32" t="s">
        <v>3065</v>
      </c>
      <c r="C3" s="32">
        <v>1</v>
      </c>
      <c r="D3" s="30"/>
      <c r="E3" s="35"/>
      <c r="F3" s="35"/>
      <c r="G3" s="35"/>
    </row>
    <row r="4" spans="1:7">
      <c r="A4" s="32" t="s">
        <v>3066</v>
      </c>
      <c r="B4" s="32" t="s">
        <v>3067</v>
      </c>
      <c r="C4" s="32" t="s">
        <v>3068</v>
      </c>
      <c r="D4" s="30"/>
      <c r="E4" s="35"/>
      <c r="F4" s="35"/>
      <c r="G4" s="35"/>
    </row>
    <row r="5" spans="1:7">
      <c r="A5" s="32" t="s">
        <v>2011</v>
      </c>
      <c r="B5" s="33" t="s">
        <v>3069</v>
      </c>
      <c r="C5" s="30"/>
      <c r="D5" s="30"/>
      <c r="E5" s="35"/>
      <c r="F5" s="35"/>
      <c r="G5" s="35"/>
    </row>
    <row r="6" spans="1:7">
      <c r="A6" s="32" t="s">
        <v>3070</v>
      </c>
      <c r="B6" s="32" t="s">
        <v>3071</v>
      </c>
      <c r="C6" s="32" t="s">
        <v>3072</v>
      </c>
      <c r="D6" s="30"/>
      <c r="E6" s="35"/>
      <c r="F6" s="35"/>
      <c r="G6" s="35"/>
    </row>
    <row r="7" spans="1:7">
      <c r="A7" s="32" t="s">
        <v>2012</v>
      </c>
      <c r="B7" s="32" t="s">
        <v>2013</v>
      </c>
      <c r="C7" t="s">
        <v>2014</v>
      </c>
      <c r="D7" s="32" t="s">
        <v>2014</v>
      </c>
      <c r="E7" s="36" t="s">
        <v>2015</v>
      </c>
      <c r="F7" s="36" t="s">
        <v>2016</v>
      </c>
      <c r="G7" s="37" t="s">
        <v>2017</v>
      </c>
    </row>
    <row r="8" spans="1:7">
      <c r="A8" s="34" t="s">
        <v>2018</v>
      </c>
      <c r="B8" s="34" t="s">
        <v>2019</v>
      </c>
      <c r="C8" s="34" t="s">
        <v>2011</v>
      </c>
      <c r="D8" s="34" t="s">
        <v>2020</v>
      </c>
      <c r="E8" s="38">
        <v>0</v>
      </c>
      <c r="F8" s="38">
        <v>2000</v>
      </c>
      <c r="G8" s="38">
        <v>581219450.23000002</v>
      </c>
    </row>
    <row r="9" spans="1:7">
      <c r="A9" s="34" t="s">
        <v>2018</v>
      </c>
      <c r="B9" s="34" t="s">
        <v>2021</v>
      </c>
      <c r="C9" s="34" t="s">
        <v>2011</v>
      </c>
      <c r="D9" s="34" t="s">
        <v>2022</v>
      </c>
      <c r="E9" s="38">
        <v>0</v>
      </c>
      <c r="F9" s="38">
        <v>5028</v>
      </c>
      <c r="G9" s="38">
        <v>581224478.23000002</v>
      </c>
    </row>
    <row r="10" spans="1:7">
      <c r="A10" s="34" t="s">
        <v>2018</v>
      </c>
      <c r="B10" s="34" t="s">
        <v>2023</v>
      </c>
      <c r="C10" s="34" t="s">
        <v>2011</v>
      </c>
      <c r="D10" s="34" t="s">
        <v>2024</v>
      </c>
      <c r="E10" s="38">
        <v>0</v>
      </c>
      <c r="F10" s="38">
        <v>29981.95</v>
      </c>
      <c r="G10" s="38">
        <v>581254460.17999995</v>
      </c>
    </row>
    <row r="11" spans="1:7">
      <c r="A11" s="34" t="s">
        <v>2018</v>
      </c>
      <c r="B11" s="34" t="s">
        <v>2025</v>
      </c>
      <c r="C11" s="34" t="s">
        <v>2011</v>
      </c>
      <c r="D11" s="34" t="s">
        <v>2026</v>
      </c>
      <c r="E11" s="38">
        <v>0</v>
      </c>
      <c r="F11" s="38">
        <v>389600</v>
      </c>
      <c r="G11" s="38">
        <v>581644060.17999995</v>
      </c>
    </row>
    <row r="12" spans="1:7">
      <c r="A12" s="34" t="s">
        <v>2018</v>
      </c>
      <c r="B12" s="34" t="s">
        <v>2027</v>
      </c>
      <c r="C12" s="34" t="s">
        <v>2011</v>
      </c>
      <c r="D12" s="34" t="s">
        <v>2026</v>
      </c>
      <c r="E12" s="38">
        <v>0</v>
      </c>
      <c r="F12" s="38">
        <v>779200</v>
      </c>
      <c r="G12" s="38">
        <v>582423260.17999995</v>
      </c>
    </row>
    <row r="13" spans="1:7">
      <c r="A13" s="34" t="s">
        <v>2028</v>
      </c>
      <c r="B13" s="34" t="s">
        <v>2029</v>
      </c>
      <c r="C13" s="34" t="s">
        <v>2011</v>
      </c>
      <c r="D13" s="34" t="s">
        <v>2030</v>
      </c>
      <c r="E13" s="38">
        <v>0</v>
      </c>
      <c r="F13" s="38">
        <v>228</v>
      </c>
      <c r="G13" s="38">
        <v>582423488.17999995</v>
      </c>
    </row>
    <row r="14" spans="1:7">
      <c r="A14" s="34" t="s">
        <v>2028</v>
      </c>
      <c r="B14" s="34" t="s">
        <v>2031</v>
      </c>
      <c r="C14" s="34" t="s">
        <v>2011</v>
      </c>
      <c r="D14" s="34" t="s">
        <v>2020</v>
      </c>
      <c r="E14" s="38">
        <v>0</v>
      </c>
      <c r="F14" s="38">
        <v>2000</v>
      </c>
      <c r="G14" s="38">
        <v>582425488.17999995</v>
      </c>
    </row>
    <row r="15" spans="1:7">
      <c r="A15" s="34" t="s">
        <v>2028</v>
      </c>
      <c r="B15" s="34" t="s">
        <v>2032</v>
      </c>
      <c r="C15" s="34" t="s">
        <v>2011</v>
      </c>
      <c r="D15" s="34" t="s">
        <v>2020</v>
      </c>
      <c r="E15" s="38">
        <v>0</v>
      </c>
      <c r="F15" s="38">
        <v>2000</v>
      </c>
      <c r="G15" s="38">
        <v>582427488.17999995</v>
      </c>
    </row>
    <row r="16" spans="1:7">
      <c r="A16" s="34" t="s">
        <v>2028</v>
      </c>
      <c r="B16" s="34" t="s">
        <v>2033</v>
      </c>
      <c r="C16" s="34" t="s">
        <v>2011</v>
      </c>
      <c r="D16" s="34" t="s">
        <v>2034</v>
      </c>
      <c r="E16" s="38">
        <v>0</v>
      </c>
      <c r="F16" s="38">
        <v>4470</v>
      </c>
      <c r="G16" s="38">
        <v>582431958.17999995</v>
      </c>
    </row>
    <row r="17" spans="1:7">
      <c r="A17" s="34" t="s">
        <v>2028</v>
      </c>
      <c r="B17" s="34" t="s">
        <v>2035</v>
      </c>
      <c r="C17" s="34" t="s">
        <v>2011</v>
      </c>
      <c r="D17" s="34" t="s">
        <v>2036</v>
      </c>
      <c r="E17" s="38">
        <v>0</v>
      </c>
      <c r="F17" s="38">
        <v>5000</v>
      </c>
      <c r="G17" s="38">
        <v>582436958.17999995</v>
      </c>
    </row>
    <row r="18" spans="1:7">
      <c r="A18" s="34" t="s">
        <v>2028</v>
      </c>
      <c r="B18" s="34" t="s">
        <v>2037</v>
      </c>
      <c r="C18" s="34" t="s">
        <v>2011</v>
      </c>
      <c r="D18" s="34" t="s">
        <v>2038</v>
      </c>
      <c r="E18" s="38">
        <v>0</v>
      </c>
      <c r="F18" s="38">
        <v>6000</v>
      </c>
      <c r="G18" s="38">
        <v>582442958.17999995</v>
      </c>
    </row>
    <row r="19" spans="1:7">
      <c r="A19" s="34" t="s">
        <v>2028</v>
      </c>
      <c r="B19" s="34" t="s">
        <v>2039</v>
      </c>
      <c r="C19" s="34" t="s">
        <v>2011</v>
      </c>
      <c r="D19" s="34" t="s">
        <v>2038</v>
      </c>
      <c r="E19" s="38">
        <v>0</v>
      </c>
      <c r="F19" s="38">
        <v>6000</v>
      </c>
      <c r="G19" s="38">
        <v>582448958.17999995</v>
      </c>
    </row>
    <row r="20" spans="1:7">
      <c r="A20" s="34" t="s">
        <v>2028</v>
      </c>
      <c r="B20" s="34" t="s">
        <v>2040</v>
      </c>
      <c r="C20" s="34" t="s">
        <v>2011</v>
      </c>
      <c r="D20" s="34" t="s">
        <v>2041</v>
      </c>
      <c r="E20" s="38">
        <v>0</v>
      </c>
      <c r="F20" s="38">
        <v>6093.75</v>
      </c>
      <c r="G20" s="38">
        <v>582455051.92999995</v>
      </c>
    </row>
    <row r="21" spans="1:7">
      <c r="A21" s="34" t="s">
        <v>2028</v>
      </c>
      <c r="B21" s="34" t="s">
        <v>2042</v>
      </c>
      <c r="C21" s="34" t="s">
        <v>2011</v>
      </c>
      <c r="D21" s="34" t="s">
        <v>2034</v>
      </c>
      <c r="E21" s="38">
        <v>0</v>
      </c>
      <c r="F21" s="38">
        <v>6630.5</v>
      </c>
      <c r="G21" s="38">
        <v>582461682.42999995</v>
      </c>
    </row>
    <row r="22" spans="1:7">
      <c r="A22" s="34" t="s">
        <v>2028</v>
      </c>
      <c r="B22" s="34" t="s">
        <v>2043</v>
      </c>
      <c r="C22" s="34" t="s">
        <v>2011</v>
      </c>
      <c r="D22" s="34" t="s">
        <v>2030</v>
      </c>
      <c r="E22" s="38">
        <v>0</v>
      </c>
      <c r="F22" s="38">
        <v>7189</v>
      </c>
      <c r="G22" s="38">
        <v>582468871.42999995</v>
      </c>
    </row>
    <row r="23" spans="1:7">
      <c r="A23" s="34" t="s">
        <v>2028</v>
      </c>
      <c r="B23" s="34" t="s">
        <v>2044</v>
      </c>
      <c r="C23" s="34" t="s">
        <v>2011</v>
      </c>
      <c r="D23" s="34" t="s">
        <v>2045</v>
      </c>
      <c r="E23" s="38">
        <v>0</v>
      </c>
      <c r="F23" s="38">
        <v>20050</v>
      </c>
      <c r="G23" s="38">
        <v>582488921.42999995</v>
      </c>
    </row>
    <row r="24" spans="1:7">
      <c r="A24" s="34" t="s">
        <v>2028</v>
      </c>
      <c r="B24" s="34" t="s">
        <v>2046</v>
      </c>
      <c r="C24" s="34" t="s">
        <v>2011</v>
      </c>
      <c r="D24" s="34" t="s">
        <v>2045</v>
      </c>
      <c r="E24" s="38">
        <v>0</v>
      </c>
      <c r="F24" s="38">
        <v>20050</v>
      </c>
      <c r="G24" s="38">
        <v>582508971.42999995</v>
      </c>
    </row>
    <row r="25" spans="1:7">
      <c r="A25" s="34" t="s">
        <v>2028</v>
      </c>
      <c r="B25" s="34" t="s">
        <v>2047</v>
      </c>
      <c r="C25" s="34" t="s">
        <v>2011</v>
      </c>
      <c r="D25" s="34" t="s">
        <v>2045</v>
      </c>
      <c r="E25" s="38">
        <v>0</v>
      </c>
      <c r="F25" s="38">
        <v>20050</v>
      </c>
      <c r="G25" s="38">
        <v>582529021.42999995</v>
      </c>
    </row>
    <row r="26" spans="1:7">
      <c r="A26" s="34" t="s">
        <v>2028</v>
      </c>
      <c r="B26" s="34" t="s">
        <v>2048</v>
      </c>
      <c r="C26" s="34" t="s">
        <v>2011</v>
      </c>
      <c r="D26" s="34" t="s">
        <v>2045</v>
      </c>
      <c r="E26" s="38">
        <v>0</v>
      </c>
      <c r="F26" s="38">
        <v>20050</v>
      </c>
      <c r="G26" s="38">
        <v>582549071.42999995</v>
      </c>
    </row>
    <row r="27" spans="1:7">
      <c r="A27" s="34" t="s">
        <v>2028</v>
      </c>
      <c r="B27" s="34" t="s">
        <v>2049</v>
      </c>
      <c r="C27" s="34" t="s">
        <v>2011</v>
      </c>
      <c r="D27" s="34" t="s">
        <v>2024</v>
      </c>
      <c r="E27" s="38">
        <v>0</v>
      </c>
      <c r="F27" s="38">
        <v>29981.95</v>
      </c>
      <c r="G27" s="38">
        <v>582579053.38</v>
      </c>
    </row>
    <row r="28" spans="1:7">
      <c r="A28" s="34" t="s">
        <v>2028</v>
      </c>
      <c r="B28" s="34" t="s">
        <v>2050</v>
      </c>
      <c r="C28" s="34" t="s">
        <v>2011</v>
      </c>
      <c r="D28" s="34" t="s">
        <v>2051</v>
      </c>
      <c r="E28" s="38">
        <v>0</v>
      </c>
      <c r="F28" s="38">
        <v>64900</v>
      </c>
      <c r="G28" s="38">
        <v>582643953.38</v>
      </c>
    </row>
    <row r="29" spans="1:7">
      <c r="A29" s="34" t="s">
        <v>2028</v>
      </c>
      <c r="B29" s="34" t="s">
        <v>2052</v>
      </c>
      <c r="C29" s="34" t="s">
        <v>2011</v>
      </c>
      <c r="D29" s="34" t="s">
        <v>2051</v>
      </c>
      <c r="E29" s="38">
        <v>0</v>
      </c>
      <c r="F29" s="38">
        <v>64900</v>
      </c>
      <c r="G29" s="38">
        <v>582708853.38</v>
      </c>
    </row>
    <row r="30" spans="1:7">
      <c r="A30" s="34" t="s">
        <v>2028</v>
      </c>
      <c r="B30" s="34" t="s">
        <v>2053</v>
      </c>
      <c r="C30" s="34" t="s">
        <v>2011</v>
      </c>
      <c r="D30" s="34" t="s">
        <v>2051</v>
      </c>
      <c r="E30" s="38">
        <v>0</v>
      </c>
      <c r="F30" s="38">
        <v>64900</v>
      </c>
      <c r="G30" s="38">
        <v>582773753.38</v>
      </c>
    </row>
    <row r="31" spans="1:7">
      <c r="A31" s="34" t="s">
        <v>2028</v>
      </c>
      <c r="B31" s="34" t="s">
        <v>2054</v>
      </c>
      <c r="C31" s="34" t="s">
        <v>2011</v>
      </c>
      <c r="D31" s="34" t="s">
        <v>2055</v>
      </c>
      <c r="E31" s="38">
        <v>0</v>
      </c>
      <c r="F31" s="38">
        <v>89363.63</v>
      </c>
      <c r="G31" s="38">
        <v>582863117.00999999</v>
      </c>
    </row>
    <row r="32" spans="1:7">
      <c r="A32" s="34" t="s">
        <v>2028</v>
      </c>
      <c r="B32" s="34" t="s">
        <v>2056</v>
      </c>
      <c r="C32" s="34" t="s">
        <v>2011</v>
      </c>
      <c r="D32" s="34" t="s">
        <v>2057</v>
      </c>
      <c r="E32" s="38">
        <v>0</v>
      </c>
      <c r="F32" s="38">
        <v>217694.12</v>
      </c>
      <c r="G32" s="38">
        <v>583080811.13</v>
      </c>
    </row>
    <row r="33" spans="1:7">
      <c r="A33" s="34" t="s">
        <v>2028</v>
      </c>
      <c r="B33" s="34" t="s">
        <v>2058</v>
      </c>
      <c r="C33" s="34" t="s">
        <v>2011</v>
      </c>
      <c r="D33" s="34" t="s">
        <v>2059</v>
      </c>
      <c r="E33" s="38">
        <v>0</v>
      </c>
      <c r="F33" s="38">
        <v>312500</v>
      </c>
      <c r="G33" s="38">
        <v>583393311.13</v>
      </c>
    </row>
    <row r="34" spans="1:7">
      <c r="A34" s="34" t="s">
        <v>2028</v>
      </c>
      <c r="B34" s="34" t="s">
        <v>2060</v>
      </c>
      <c r="C34" s="34" t="s">
        <v>2011</v>
      </c>
      <c r="D34" s="34" t="s">
        <v>2041</v>
      </c>
      <c r="E34" s="38">
        <v>0</v>
      </c>
      <c r="F34" s="38">
        <v>716768.16</v>
      </c>
      <c r="G34" s="38">
        <v>584110079.28999996</v>
      </c>
    </row>
    <row r="35" spans="1:7">
      <c r="A35" s="34" t="s">
        <v>2028</v>
      </c>
      <c r="B35" s="34" t="s">
        <v>2061</v>
      </c>
      <c r="C35" s="34" t="s">
        <v>2011</v>
      </c>
      <c r="D35" s="34" t="s">
        <v>2062</v>
      </c>
      <c r="E35" s="38">
        <v>0</v>
      </c>
      <c r="F35" s="38">
        <v>1642196</v>
      </c>
      <c r="G35" s="38">
        <v>585752275.28999996</v>
      </c>
    </row>
    <row r="36" spans="1:7">
      <c r="A36" s="34" t="s">
        <v>2028</v>
      </c>
      <c r="B36" s="34" t="s">
        <v>2063</v>
      </c>
      <c r="C36" s="34" t="s">
        <v>2011</v>
      </c>
      <c r="D36" s="34" t="s">
        <v>2064</v>
      </c>
      <c r="E36" s="38">
        <v>0</v>
      </c>
      <c r="F36" s="38">
        <v>1979600</v>
      </c>
      <c r="G36" s="38">
        <v>587731875.28999996</v>
      </c>
    </row>
    <row r="37" spans="1:7">
      <c r="A37" s="34" t="s">
        <v>2028</v>
      </c>
      <c r="B37" s="34" t="s">
        <v>2065</v>
      </c>
      <c r="C37" s="34" t="s">
        <v>2011</v>
      </c>
      <c r="D37" s="34" t="s">
        <v>2066</v>
      </c>
      <c r="E37" s="38">
        <v>0</v>
      </c>
      <c r="F37" s="38">
        <v>20664124</v>
      </c>
      <c r="G37" s="38">
        <v>608395999.28999996</v>
      </c>
    </row>
    <row r="38" spans="1:7">
      <c r="A38" s="34" t="s">
        <v>2067</v>
      </c>
      <c r="B38" s="34" t="s">
        <v>2068</v>
      </c>
      <c r="C38" s="34" t="s">
        <v>2011</v>
      </c>
      <c r="D38" s="34" t="s">
        <v>1904</v>
      </c>
      <c r="E38" s="38">
        <v>21834.83</v>
      </c>
      <c r="F38" s="38">
        <v>0</v>
      </c>
      <c r="G38" s="38">
        <v>608374164.46000004</v>
      </c>
    </row>
    <row r="39" spans="1:7">
      <c r="A39" s="34" t="s">
        <v>2067</v>
      </c>
      <c r="B39" s="34" t="s">
        <v>2069</v>
      </c>
      <c r="C39" s="34" t="s">
        <v>2011</v>
      </c>
      <c r="D39" s="34" t="s">
        <v>1905</v>
      </c>
      <c r="E39" s="38">
        <v>13678.84</v>
      </c>
      <c r="F39" s="38">
        <v>0</v>
      </c>
      <c r="G39" s="38">
        <v>608360485.62</v>
      </c>
    </row>
    <row r="40" spans="1:7">
      <c r="A40" s="34" t="s">
        <v>2067</v>
      </c>
      <c r="B40" s="34" t="s">
        <v>2070</v>
      </c>
      <c r="C40" s="34" t="s">
        <v>2011</v>
      </c>
      <c r="D40" s="34" t="s">
        <v>2071</v>
      </c>
      <c r="E40" s="38">
        <v>0</v>
      </c>
      <c r="F40" s="38">
        <v>0</v>
      </c>
      <c r="G40" s="38">
        <v>608360485.62</v>
      </c>
    </row>
    <row r="41" spans="1:7">
      <c r="A41" s="34" t="s">
        <v>2067</v>
      </c>
      <c r="B41" s="34" t="s">
        <v>2072</v>
      </c>
      <c r="C41" s="34" t="s">
        <v>2011</v>
      </c>
      <c r="D41" s="34" t="s">
        <v>1956</v>
      </c>
      <c r="E41" s="38">
        <v>903617.08</v>
      </c>
      <c r="F41" s="38">
        <v>0</v>
      </c>
      <c r="G41" s="38">
        <v>607456868.53999996</v>
      </c>
    </row>
    <row r="42" spans="1:7">
      <c r="A42" s="34" t="s">
        <v>2067</v>
      </c>
      <c r="B42" s="34" t="s">
        <v>2073</v>
      </c>
      <c r="C42" s="34" t="s">
        <v>2011</v>
      </c>
      <c r="D42" s="34" t="s">
        <v>2074</v>
      </c>
      <c r="E42" s="38">
        <v>0</v>
      </c>
      <c r="F42" s="38">
        <v>79508</v>
      </c>
      <c r="G42" s="38">
        <v>607536376.53999996</v>
      </c>
    </row>
    <row r="43" spans="1:7">
      <c r="A43" s="34" t="s">
        <v>2067</v>
      </c>
      <c r="B43" s="34" t="s">
        <v>2075</v>
      </c>
      <c r="C43" s="34" t="s">
        <v>2011</v>
      </c>
      <c r="D43" s="34" t="s">
        <v>2076</v>
      </c>
      <c r="E43" s="38">
        <v>0</v>
      </c>
      <c r="F43" s="38">
        <v>588164.86</v>
      </c>
      <c r="G43" s="38">
        <v>608124541.39999998</v>
      </c>
    </row>
    <row r="44" spans="1:7">
      <c r="A44" s="34" t="s">
        <v>2067</v>
      </c>
      <c r="B44" s="34" t="s">
        <v>2077</v>
      </c>
      <c r="C44" s="34" t="s">
        <v>2011</v>
      </c>
      <c r="D44" s="34" t="s">
        <v>2078</v>
      </c>
      <c r="E44" s="38">
        <v>0</v>
      </c>
      <c r="F44" s="38">
        <v>35000000</v>
      </c>
      <c r="G44" s="38">
        <v>643124541.39999998</v>
      </c>
    </row>
    <row r="45" spans="1:7">
      <c r="A45" s="34" t="s">
        <v>2079</v>
      </c>
      <c r="B45" s="34" t="s">
        <v>2080</v>
      </c>
      <c r="C45" s="34" t="s">
        <v>2011</v>
      </c>
      <c r="D45" s="34" t="s">
        <v>1959</v>
      </c>
      <c r="E45" s="38">
        <v>1000000</v>
      </c>
      <c r="F45" s="38">
        <v>0</v>
      </c>
      <c r="G45" s="38">
        <v>642124541.39999998</v>
      </c>
    </row>
    <row r="46" spans="1:7">
      <c r="A46" s="34" t="s">
        <v>2079</v>
      </c>
      <c r="B46" s="34" t="s">
        <v>2081</v>
      </c>
      <c r="C46" s="34" t="s">
        <v>2011</v>
      </c>
      <c r="D46" s="34" t="s">
        <v>1905</v>
      </c>
      <c r="E46" s="38">
        <v>364708.36</v>
      </c>
      <c r="F46" s="38">
        <v>0</v>
      </c>
      <c r="G46" s="38">
        <v>641759833.03999996</v>
      </c>
    </row>
    <row r="47" spans="1:7">
      <c r="A47" s="34" t="s">
        <v>2079</v>
      </c>
      <c r="B47" s="34" t="s">
        <v>2082</v>
      </c>
      <c r="C47" s="34" t="s">
        <v>2011</v>
      </c>
      <c r="D47" s="34" t="s">
        <v>1905</v>
      </c>
      <c r="E47" s="38">
        <v>30438.7</v>
      </c>
      <c r="F47" s="38">
        <v>0</v>
      </c>
      <c r="G47" s="38">
        <v>641729394.34000003</v>
      </c>
    </row>
    <row r="48" spans="1:7">
      <c r="A48" s="34" t="s">
        <v>2079</v>
      </c>
      <c r="B48" s="34" t="s">
        <v>3073</v>
      </c>
      <c r="C48" s="34" t="s">
        <v>2011</v>
      </c>
      <c r="D48" s="34" t="s">
        <v>2071</v>
      </c>
      <c r="E48" s="38">
        <v>0</v>
      </c>
      <c r="F48" s="38">
        <v>0</v>
      </c>
      <c r="G48" s="38">
        <v>641729394.34000003</v>
      </c>
    </row>
    <row r="49" spans="1:7">
      <c r="A49" s="34" t="s">
        <v>2079</v>
      </c>
      <c r="B49" s="34" t="s">
        <v>2083</v>
      </c>
      <c r="C49" s="34" t="s">
        <v>2011</v>
      </c>
      <c r="D49" s="34" t="s">
        <v>1904</v>
      </c>
      <c r="E49" s="38">
        <v>194615.61</v>
      </c>
      <c r="F49" s="38">
        <v>0</v>
      </c>
      <c r="G49" s="38">
        <v>641534778.73000002</v>
      </c>
    </row>
    <row r="50" spans="1:7">
      <c r="A50" s="34" t="s">
        <v>2079</v>
      </c>
      <c r="B50" s="34" t="s">
        <v>2084</v>
      </c>
      <c r="C50" s="34" t="s">
        <v>2011</v>
      </c>
      <c r="D50" s="34" t="s">
        <v>1542</v>
      </c>
      <c r="E50" s="38">
        <v>330400</v>
      </c>
      <c r="F50" s="38">
        <v>0</v>
      </c>
      <c r="G50" s="38">
        <v>641204378.73000002</v>
      </c>
    </row>
    <row r="51" spans="1:7">
      <c r="A51" s="34" t="s">
        <v>2079</v>
      </c>
      <c r="B51" s="34" t="s">
        <v>2085</v>
      </c>
      <c r="C51" s="34" t="s">
        <v>2011</v>
      </c>
      <c r="D51" s="34" t="s">
        <v>1905</v>
      </c>
      <c r="E51" s="38">
        <v>325402.93</v>
      </c>
      <c r="F51" s="38">
        <v>0</v>
      </c>
      <c r="G51" s="38">
        <v>640878975.79999995</v>
      </c>
    </row>
    <row r="52" spans="1:7">
      <c r="A52" s="34" t="s">
        <v>2079</v>
      </c>
      <c r="B52" s="34" t="s">
        <v>3074</v>
      </c>
      <c r="C52" s="34" t="s">
        <v>2011</v>
      </c>
      <c r="D52" s="34" t="s">
        <v>1956</v>
      </c>
      <c r="E52" s="38">
        <v>850364.1</v>
      </c>
      <c r="F52" s="38">
        <v>0</v>
      </c>
      <c r="G52" s="38">
        <v>640028611.70000005</v>
      </c>
    </row>
    <row r="53" spans="1:7">
      <c r="A53" s="34" t="s">
        <v>2079</v>
      </c>
      <c r="B53" s="34" t="s">
        <v>2086</v>
      </c>
      <c r="C53" s="34" t="s">
        <v>2011</v>
      </c>
      <c r="D53" s="34" t="s">
        <v>2087</v>
      </c>
      <c r="E53" s="38">
        <v>0</v>
      </c>
      <c r="F53" s="38">
        <v>867489.6</v>
      </c>
      <c r="G53" s="38">
        <v>640896101.29999995</v>
      </c>
    </row>
    <row r="54" spans="1:7">
      <c r="A54" s="34" t="s">
        <v>2079</v>
      </c>
      <c r="B54" s="34" t="s">
        <v>2088</v>
      </c>
      <c r="C54" s="34" t="s">
        <v>2011</v>
      </c>
      <c r="D54" s="34" t="s">
        <v>2089</v>
      </c>
      <c r="E54" s="38">
        <v>0</v>
      </c>
      <c r="F54" s="38">
        <v>873950</v>
      </c>
      <c r="G54" s="38">
        <v>641770051.29999995</v>
      </c>
    </row>
    <row r="55" spans="1:7">
      <c r="A55" s="34" t="s">
        <v>2079</v>
      </c>
      <c r="B55" s="34" t="s">
        <v>2090</v>
      </c>
      <c r="C55" s="34" t="s">
        <v>2011</v>
      </c>
      <c r="D55" s="34" t="s">
        <v>2087</v>
      </c>
      <c r="E55" s="38">
        <v>0</v>
      </c>
      <c r="F55" s="38">
        <v>3546288</v>
      </c>
      <c r="G55" s="38">
        <v>645316339.29999995</v>
      </c>
    </row>
    <row r="56" spans="1:7">
      <c r="A56" s="34" t="s">
        <v>2091</v>
      </c>
      <c r="B56" s="34" t="s">
        <v>3075</v>
      </c>
      <c r="C56" s="34" t="s">
        <v>2011</v>
      </c>
      <c r="D56" s="34" t="s">
        <v>1904</v>
      </c>
      <c r="E56" s="38">
        <v>43240.82</v>
      </c>
      <c r="F56" s="38">
        <v>0</v>
      </c>
      <c r="G56" s="38">
        <v>645273098.48000002</v>
      </c>
    </row>
    <row r="57" spans="1:7">
      <c r="A57" s="34" t="s">
        <v>2091</v>
      </c>
      <c r="B57" s="34" t="s">
        <v>2092</v>
      </c>
      <c r="C57" s="34" t="s">
        <v>2011</v>
      </c>
      <c r="D57" s="34" t="s">
        <v>1904</v>
      </c>
      <c r="E57" s="38">
        <v>320144.45</v>
      </c>
      <c r="F57" s="38">
        <v>0</v>
      </c>
      <c r="G57" s="38">
        <v>644952954.02999997</v>
      </c>
    </row>
    <row r="58" spans="1:7">
      <c r="A58" s="34" t="s">
        <v>2091</v>
      </c>
      <c r="B58" s="34" t="s">
        <v>2093</v>
      </c>
      <c r="C58" s="34" t="s">
        <v>2011</v>
      </c>
      <c r="D58" s="34" t="s">
        <v>2094</v>
      </c>
      <c r="E58" s="38">
        <v>0</v>
      </c>
      <c r="F58" s="38">
        <v>373000.32</v>
      </c>
      <c r="G58" s="38">
        <v>645325954.35000002</v>
      </c>
    </row>
    <row r="59" spans="1:7">
      <c r="A59" s="34" t="s">
        <v>2091</v>
      </c>
      <c r="B59" s="34" t="s">
        <v>2095</v>
      </c>
      <c r="C59" s="34" t="s">
        <v>2011</v>
      </c>
      <c r="D59" s="34" t="s">
        <v>2096</v>
      </c>
      <c r="E59" s="38">
        <v>0</v>
      </c>
      <c r="F59" s="38">
        <v>676600</v>
      </c>
      <c r="G59" s="38">
        <v>646002554.35000002</v>
      </c>
    </row>
    <row r="60" spans="1:7">
      <c r="A60" s="34" t="s">
        <v>2091</v>
      </c>
      <c r="B60" s="34" t="s">
        <v>2097</v>
      </c>
      <c r="C60" s="34" t="s">
        <v>2011</v>
      </c>
      <c r="D60" s="34" t="s">
        <v>2098</v>
      </c>
      <c r="E60" s="38">
        <v>0</v>
      </c>
      <c r="F60" s="38">
        <v>1272921.58</v>
      </c>
      <c r="G60" s="38">
        <v>647275475.92999995</v>
      </c>
    </row>
    <row r="61" spans="1:7">
      <c r="A61" s="34" t="s">
        <v>2091</v>
      </c>
      <c r="B61" s="34" t="s">
        <v>2099</v>
      </c>
      <c r="C61" s="34" t="s">
        <v>2011</v>
      </c>
      <c r="D61" s="34" t="s">
        <v>2100</v>
      </c>
      <c r="E61" s="38">
        <v>0</v>
      </c>
      <c r="F61" s="38">
        <v>4127247</v>
      </c>
      <c r="G61" s="38">
        <v>651402722.92999995</v>
      </c>
    </row>
    <row r="62" spans="1:7">
      <c r="A62" s="34" t="s">
        <v>2091</v>
      </c>
      <c r="B62" s="34" t="s">
        <v>2101</v>
      </c>
      <c r="C62" s="34" t="s">
        <v>2011</v>
      </c>
      <c r="D62" s="34" t="s">
        <v>2096</v>
      </c>
      <c r="E62" s="38">
        <v>0</v>
      </c>
      <c r="F62" s="38">
        <v>4712400</v>
      </c>
      <c r="G62" s="38">
        <v>656115122.92999995</v>
      </c>
    </row>
    <row r="63" spans="1:7">
      <c r="A63" s="34" t="s">
        <v>2091</v>
      </c>
      <c r="B63" s="34" t="s">
        <v>2102</v>
      </c>
      <c r="C63" s="34" t="s">
        <v>2011</v>
      </c>
      <c r="D63" s="34" t="s">
        <v>2103</v>
      </c>
      <c r="E63" s="38">
        <v>0</v>
      </c>
      <c r="F63" s="38">
        <v>7568398.2599999998</v>
      </c>
      <c r="G63" s="38">
        <v>663683521.19000006</v>
      </c>
    </row>
    <row r="64" spans="1:7">
      <c r="A64" s="34" t="s">
        <v>2091</v>
      </c>
      <c r="B64" s="34" t="s">
        <v>2104</v>
      </c>
      <c r="C64" s="34" t="s">
        <v>2011</v>
      </c>
      <c r="D64" s="34" t="s">
        <v>2105</v>
      </c>
      <c r="E64" s="38">
        <v>0</v>
      </c>
      <c r="F64" s="38">
        <v>10432316.16</v>
      </c>
      <c r="G64" s="38">
        <v>674115837.35000002</v>
      </c>
    </row>
    <row r="65" spans="1:7">
      <c r="A65" s="34" t="s">
        <v>2106</v>
      </c>
      <c r="B65" s="34" t="s">
        <v>2107</v>
      </c>
      <c r="C65" s="34" t="s">
        <v>2011</v>
      </c>
      <c r="D65" s="34" t="s">
        <v>2076</v>
      </c>
      <c r="E65" s="38">
        <v>0</v>
      </c>
      <c r="F65" s="38">
        <v>294082.43</v>
      </c>
      <c r="G65" s="38">
        <v>674409919.77999997</v>
      </c>
    </row>
    <row r="66" spans="1:7">
      <c r="A66" s="34" t="s">
        <v>2106</v>
      </c>
      <c r="B66" s="34" t="s">
        <v>2108</v>
      </c>
      <c r="C66" s="34" t="s">
        <v>2011</v>
      </c>
      <c r="D66" s="34" t="s">
        <v>2109</v>
      </c>
      <c r="E66" s="38">
        <v>0</v>
      </c>
      <c r="F66" s="38">
        <v>6600000</v>
      </c>
      <c r="G66" s="38">
        <v>681009919.77999997</v>
      </c>
    </row>
    <row r="67" spans="1:7">
      <c r="A67" s="34" t="s">
        <v>2106</v>
      </c>
      <c r="B67" s="34" t="s">
        <v>2110</v>
      </c>
      <c r="C67" s="34" t="s">
        <v>2011</v>
      </c>
      <c r="D67" s="34" t="s">
        <v>2111</v>
      </c>
      <c r="E67" s="38">
        <v>0</v>
      </c>
      <c r="F67" s="38">
        <v>25936435</v>
      </c>
      <c r="G67" s="38">
        <v>706946354.77999997</v>
      </c>
    </row>
    <row r="68" spans="1:7">
      <c r="A68" s="34" t="s">
        <v>2112</v>
      </c>
      <c r="B68" s="34" t="s">
        <v>2113</v>
      </c>
      <c r="C68" s="34" t="s">
        <v>2011</v>
      </c>
      <c r="D68" s="34" t="s">
        <v>2036</v>
      </c>
      <c r="E68" s="38">
        <v>0</v>
      </c>
      <c r="F68" s="38">
        <v>7000</v>
      </c>
      <c r="G68" s="38">
        <v>706953354.77999997</v>
      </c>
    </row>
    <row r="69" spans="1:7">
      <c r="A69" s="34" t="s">
        <v>2114</v>
      </c>
      <c r="B69" s="34" t="s">
        <v>2116</v>
      </c>
      <c r="C69" s="34" t="s">
        <v>2011</v>
      </c>
      <c r="D69" s="34" t="s">
        <v>1918</v>
      </c>
      <c r="E69" s="38">
        <v>555105.09</v>
      </c>
      <c r="F69" s="38">
        <v>0</v>
      </c>
      <c r="G69" s="38">
        <v>706398249.69000006</v>
      </c>
    </row>
    <row r="70" spans="1:7">
      <c r="A70" s="34" t="s">
        <v>2114</v>
      </c>
      <c r="B70" s="34" t="s">
        <v>2117</v>
      </c>
      <c r="C70" s="34" t="s">
        <v>2011</v>
      </c>
      <c r="D70" s="34" t="s">
        <v>1905</v>
      </c>
      <c r="E70" s="38">
        <v>11950.76</v>
      </c>
      <c r="F70" s="38">
        <v>0</v>
      </c>
      <c r="G70" s="38">
        <v>706386298.92999995</v>
      </c>
    </row>
    <row r="71" spans="1:7">
      <c r="A71" s="34" t="s">
        <v>2114</v>
      </c>
      <c r="B71" s="34" t="s">
        <v>2118</v>
      </c>
      <c r="C71" s="34" t="s">
        <v>2011</v>
      </c>
      <c r="D71" s="34" t="s">
        <v>2119</v>
      </c>
      <c r="E71" s="38">
        <v>0</v>
      </c>
      <c r="F71" s="38">
        <v>111670</v>
      </c>
      <c r="G71" s="38">
        <v>706497968.92999995</v>
      </c>
    </row>
    <row r="72" spans="1:7">
      <c r="A72" s="34" t="s">
        <v>2114</v>
      </c>
      <c r="B72" s="34" t="s">
        <v>2120</v>
      </c>
      <c r="C72" s="34" t="s">
        <v>2011</v>
      </c>
      <c r="D72" s="34" t="s">
        <v>2087</v>
      </c>
      <c r="E72" s="38">
        <v>0</v>
      </c>
      <c r="F72" s="38">
        <v>1389354</v>
      </c>
      <c r="G72" s="38">
        <v>707887322.92999995</v>
      </c>
    </row>
    <row r="73" spans="1:7">
      <c r="A73" s="34" t="s">
        <v>2121</v>
      </c>
      <c r="B73" s="34" t="s">
        <v>2122</v>
      </c>
      <c r="C73" s="34" t="s">
        <v>2011</v>
      </c>
      <c r="D73" s="34" t="s">
        <v>1916</v>
      </c>
      <c r="E73" s="38">
        <v>1558960.5</v>
      </c>
      <c r="F73" s="38">
        <v>0</v>
      </c>
      <c r="G73" s="38">
        <v>706328362.42999995</v>
      </c>
    </row>
    <row r="74" spans="1:7">
      <c r="A74" s="34" t="s">
        <v>2121</v>
      </c>
      <c r="B74" s="34" t="s">
        <v>2123</v>
      </c>
      <c r="C74" s="34" t="s">
        <v>2011</v>
      </c>
      <c r="D74" s="34" t="s">
        <v>2124</v>
      </c>
      <c r="E74" s="38">
        <v>0</v>
      </c>
      <c r="F74" s="38">
        <v>264000</v>
      </c>
      <c r="G74" s="38">
        <v>706592362.42999995</v>
      </c>
    </row>
    <row r="75" spans="1:7">
      <c r="A75" s="34" t="s">
        <v>2121</v>
      </c>
      <c r="B75" s="34" t="s">
        <v>2125</v>
      </c>
      <c r="C75" s="34" t="s">
        <v>2011</v>
      </c>
      <c r="D75" s="34" t="s">
        <v>2126</v>
      </c>
      <c r="E75" s="38">
        <v>0</v>
      </c>
      <c r="F75" s="38">
        <v>448560</v>
      </c>
      <c r="G75" s="38">
        <v>707040922.42999995</v>
      </c>
    </row>
    <row r="76" spans="1:7">
      <c r="A76" s="34" t="s">
        <v>2121</v>
      </c>
      <c r="B76" s="34" t="s">
        <v>2127</v>
      </c>
      <c r="C76" s="34" t="s">
        <v>2011</v>
      </c>
      <c r="D76" s="34" t="s">
        <v>2128</v>
      </c>
      <c r="E76" s="38">
        <v>0</v>
      </c>
      <c r="F76" s="38">
        <v>695000</v>
      </c>
      <c r="G76" s="38">
        <v>707735922.42999995</v>
      </c>
    </row>
    <row r="77" spans="1:7">
      <c r="A77" s="34" t="s">
        <v>2129</v>
      </c>
      <c r="B77" s="34" t="s">
        <v>2130</v>
      </c>
      <c r="C77" s="34" t="s">
        <v>2011</v>
      </c>
      <c r="D77" s="34" t="s">
        <v>1908</v>
      </c>
      <c r="E77" s="38">
        <v>86945.44</v>
      </c>
      <c r="F77" s="38">
        <v>0</v>
      </c>
      <c r="G77" s="38">
        <v>707648976.99000001</v>
      </c>
    </row>
    <row r="78" spans="1:7">
      <c r="A78" s="34" t="s">
        <v>2129</v>
      </c>
      <c r="B78" s="34" t="s">
        <v>2131</v>
      </c>
      <c r="C78" s="34" t="s">
        <v>2011</v>
      </c>
      <c r="D78" s="34" t="s">
        <v>2132</v>
      </c>
      <c r="E78" s="38">
        <v>0</v>
      </c>
      <c r="F78" s="38">
        <v>71508</v>
      </c>
      <c r="G78" s="38">
        <v>707720484.99000001</v>
      </c>
    </row>
    <row r="79" spans="1:7">
      <c r="A79" s="34" t="s">
        <v>2129</v>
      </c>
      <c r="B79" s="34" t="s">
        <v>2133</v>
      </c>
      <c r="C79" s="34" t="s">
        <v>2011</v>
      </c>
      <c r="D79" s="34" t="s">
        <v>2026</v>
      </c>
      <c r="E79" s="38">
        <v>0</v>
      </c>
      <c r="F79" s="38">
        <v>779200</v>
      </c>
      <c r="G79" s="38">
        <v>708499684.99000001</v>
      </c>
    </row>
    <row r="80" spans="1:7">
      <c r="A80" s="34" t="s">
        <v>2129</v>
      </c>
      <c r="B80" s="34" t="s">
        <v>2134</v>
      </c>
      <c r="C80" s="34" t="s">
        <v>2011</v>
      </c>
      <c r="D80" s="34" t="s">
        <v>2135</v>
      </c>
      <c r="E80" s="38">
        <v>0</v>
      </c>
      <c r="F80" s="38">
        <v>7975000</v>
      </c>
      <c r="G80" s="38">
        <v>716474684.99000001</v>
      </c>
    </row>
    <row r="81" spans="1:7">
      <c r="A81" s="34" t="s">
        <v>2136</v>
      </c>
      <c r="B81" s="34" t="s">
        <v>2137</v>
      </c>
      <c r="C81" s="34" t="s">
        <v>2138</v>
      </c>
      <c r="D81" s="34" t="s">
        <v>2138</v>
      </c>
      <c r="E81" s="38">
        <v>29200.97</v>
      </c>
      <c r="F81" s="38">
        <v>0</v>
      </c>
      <c r="G81" s="38">
        <v>716445484.01999998</v>
      </c>
    </row>
    <row r="82" spans="1:7">
      <c r="A82" s="34" t="s">
        <v>2136</v>
      </c>
      <c r="B82" s="34" t="s">
        <v>2139</v>
      </c>
      <c r="C82" s="34" t="s">
        <v>2011</v>
      </c>
      <c r="D82" s="34" t="s">
        <v>10</v>
      </c>
      <c r="E82" s="38">
        <v>3106000</v>
      </c>
      <c r="F82" s="38">
        <v>0</v>
      </c>
      <c r="G82" s="38">
        <v>713339484.01999998</v>
      </c>
    </row>
    <row r="83" spans="1:7">
      <c r="A83" s="34" t="s">
        <v>2136</v>
      </c>
      <c r="B83" s="34" t="s">
        <v>2140</v>
      </c>
      <c r="C83" s="34" t="s">
        <v>2011</v>
      </c>
      <c r="D83" s="34" t="s">
        <v>2141</v>
      </c>
      <c r="E83" s="38">
        <v>0</v>
      </c>
      <c r="F83" s="38">
        <v>16061.95</v>
      </c>
      <c r="G83" s="38">
        <v>713355545.97000003</v>
      </c>
    </row>
    <row r="84" spans="1:7">
      <c r="A84" s="34" t="s">
        <v>2136</v>
      </c>
      <c r="B84" s="34" t="s">
        <v>2142</v>
      </c>
      <c r="C84" s="34" t="s">
        <v>2011</v>
      </c>
      <c r="D84" s="34" t="s">
        <v>2143</v>
      </c>
      <c r="E84" s="38">
        <v>0</v>
      </c>
      <c r="F84" s="38">
        <v>29200.97</v>
      </c>
      <c r="G84" s="38">
        <v>713384746.94000006</v>
      </c>
    </row>
    <row r="85" spans="1:7">
      <c r="A85" s="34" t="s">
        <v>2136</v>
      </c>
      <c r="B85" s="34" t="s">
        <v>2144</v>
      </c>
      <c r="C85" s="34" t="s">
        <v>2011</v>
      </c>
      <c r="D85" s="34" t="s">
        <v>2145</v>
      </c>
      <c r="E85" s="38">
        <v>0</v>
      </c>
      <c r="F85" s="38">
        <v>90000</v>
      </c>
      <c r="G85" s="38">
        <v>713474746.94000006</v>
      </c>
    </row>
    <row r="86" spans="1:7">
      <c r="A86" s="34" t="s">
        <v>2136</v>
      </c>
      <c r="B86" s="34" t="s">
        <v>2146</v>
      </c>
      <c r="C86" s="34" t="s">
        <v>2011</v>
      </c>
      <c r="D86" s="34" t="s">
        <v>2147</v>
      </c>
      <c r="E86" s="38">
        <v>0</v>
      </c>
      <c r="F86" s="38">
        <v>194700</v>
      </c>
      <c r="G86" s="38">
        <v>713669446.94000006</v>
      </c>
    </row>
    <row r="87" spans="1:7">
      <c r="A87" s="34" t="s">
        <v>2136</v>
      </c>
      <c r="B87" s="34" t="s">
        <v>2148</v>
      </c>
      <c r="C87" s="34" t="s">
        <v>2011</v>
      </c>
      <c r="D87" s="34" t="s">
        <v>2087</v>
      </c>
      <c r="E87" s="38">
        <v>0</v>
      </c>
      <c r="F87" s="38">
        <v>245700</v>
      </c>
      <c r="G87" s="38">
        <v>713915146.94000006</v>
      </c>
    </row>
    <row r="88" spans="1:7">
      <c r="A88" s="34" t="s">
        <v>2136</v>
      </c>
      <c r="B88" s="34" t="s">
        <v>2149</v>
      </c>
      <c r="C88" s="34" t="s">
        <v>2011</v>
      </c>
      <c r="D88" s="34" t="s">
        <v>2087</v>
      </c>
      <c r="E88" s="38">
        <v>0</v>
      </c>
      <c r="F88" s="38">
        <v>245700</v>
      </c>
      <c r="G88" s="38">
        <v>714160846.94000006</v>
      </c>
    </row>
    <row r="89" spans="1:7">
      <c r="A89" s="34" t="s">
        <v>2136</v>
      </c>
      <c r="B89" s="34" t="s">
        <v>2150</v>
      </c>
      <c r="C89" s="34" t="s">
        <v>2011</v>
      </c>
      <c r="D89" s="34" t="s">
        <v>2151</v>
      </c>
      <c r="E89" s="38">
        <v>0</v>
      </c>
      <c r="F89" s="38">
        <v>441331.56</v>
      </c>
      <c r="G89" s="38">
        <v>714602178.5</v>
      </c>
    </row>
    <row r="90" spans="1:7">
      <c r="A90" s="34" t="s">
        <v>2136</v>
      </c>
      <c r="B90" s="34" t="s">
        <v>2152</v>
      </c>
      <c r="C90" s="34" t="s">
        <v>2011</v>
      </c>
      <c r="D90" s="34" t="s">
        <v>2087</v>
      </c>
      <c r="E90" s="38">
        <v>0</v>
      </c>
      <c r="F90" s="38">
        <v>678045.6</v>
      </c>
      <c r="G90" s="38">
        <v>715280224.10000002</v>
      </c>
    </row>
    <row r="91" spans="1:7">
      <c r="A91" s="34" t="s">
        <v>2136</v>
      </c>
      <c r="B91" s="34" t="s">
        <v>2153</v>
      </c>
      <c r="C91" s="34" t="s">
        <v>2011</v>
      </c>
      <c r="D91" s="34" t="s">
        <v>2098</v>
      </c>
      <c r="E91" s="38">
        <v>0</v>
      </c>
      <c r="F91" s="38">
        <v>1074124.8</v>
      </c>
      <c r="G91" s="38">
        <v>716354348.89999998</v>
      </c>
    </row>
    <row r="92" spans="1:7">
      <c r="A92" s="34" t="s">
        <v>2136</v>
      </c>
      <c r="B92" s="34" t="s">
        <v>2154</v>
      </c>
      <c r="C92" s="34" t="s">
        <v>2011</v>
      </c>
      <c r="D92" s="34" t="s">
        <v>2087</v>
      </c>
      <c r="E92" s="38">
        <v>0</v>
      </c>
      <c r="F92" s="38">
        <v>4104264</v>
      </c>
      <c r="G92" s="38">
        <v>720458612.89999998</v>
      </c>
    </row>
    <row r="93" spans="1:7">
      <c r="A93" s="34" t="s">
        <v>2155</v>
      </c>
      <c r="B93" s="34" t="s">
        <v>2156</v>
      </c>
      <c r="C93" s="34" t="s">
        <v>2011</v>
      </c>
      <c r="D93" s="34" t="s">
        <v>2157</v>
      </c>
      <c r="E93" s="38">
        <v>27780.83</v>
      </c>
      <c r="F93" s="38">
        <v>0</v>
      </c>
      <c r="G93" s="38">
        <v>720430832.07000005</v>
      </c>
    </row>
    <row r="94" spans="1:7">
      <c r="A94" s="34" t="s">
        <v>2155</v>
      </c>
      <c r="B94" s="34" t="s">
        <v>2158</v>
      </c>
      <c r="C94" s="34" t="s">
        <v>2011</v>
      </c>
      <c r="D94" s="34" t="s">
        <v>2159</v>
      </c>
      <c r="E94" s="38">
        <v>16061.95</v>
      </c>
      <c r="F94" s="38">
        <v>0</v>
      </c>
      <c r="G94" s="38">
        <v>720414770.12</v>
      </c>
    </row>
    <row r="95" spans="1:7">
      <c r="A95" s="34" t="s">
        <v>2155</v>
      </c>
      <c r="B95" s="34" t="s">
        <v>2160</v>
      </c>
      <c r="C95" s="34" t="s">
        <v>2011</v>
      </c>
      <c r="D95" s="34" t="s">
        <v>2076</v>
      </c>
      <c r="E95" s="38">
        <v>0</v>
      </c>
      <c r="F95" s="38">
        <v>422743.5</v>
      </c>
      <c r="G95" s="38">
        <v>720837513.62</v>
      </c>
    </row>
    <row r="96" spans="1:7">
      <c r="A96" s="34" t="s">
        <v>2155</v>
      </c>
      <c r="B96" s="34" t="s">
        <v>2161</v>
      </c>
      <c r="C96" s="34" t="s">
        <v>2011</v>
      </c>
      <c r="D96" s="34" t="s">
        <v>2026</v>
      </c>
      <c r="E96" s="38">
        <v>0</v>
      </c>
      <c r="F96" s="38">
        <v>779200</v>
      </c>
      <c r="G96" s="38">
        <v>721616713.62</v>
      </c>
    </row>
    <row r="97" spans="1:7">
      <c r="A97" s="34" t="s">
        <v>2155</v>
      </c>
      <c r="B97" s="34" t="s">
        <v>2162</v>
      </c>
      <c r="C97" s="34" t="s">
        <v>2011</v>
      </c>
      <c r="D97" s="34" t="s">
        <v>2163</v>
      </c>
      <c r="E97" s="38">
        <v>0</v>
      </c>
      <c r="F97" s="38">
        <v>815580</v>
      </c>
      <c r="G97" s="38">
        <v>722432293.62</v>
      </c>
    </row>
    <row r="98" spans="1:7">
      <c r="A98" s="34" t="s">
        <v>2155</v>
      </c>
      <c r="B98" s="34" t="s">
        <v>2164</v>
      </c>
      <c r="C98" s="34" t="s">
        <v>2011</v>
      </c>
      <c r="D98" s="34" t="s">
        <v>2087</v>
      </c>
      <c r="E98" s="38">
        <v>0</v>
      </c>
      <c r="F98" s="38">
        <v>2454480</v>
      </c>
      <c r="G98" s="38">
        <v>724886773.62</v>
      </c>
    </row>
    <row r="99" spans="1:7">
      <c r="A99" s="34" t="s">
        <v>2155</v>
      </c>
      <c r="B99" s="34" t="s">
        <v>2165</v>
      </c>
      <c r="C99" s="34" t="s">
        <v>2011</v>
      </c>
      <c r="D99" s="34" t="s">
        <v>2111</v>
      </c>
      <c r="E99" s="38">
        <v>0</v>
      </c>
      <c r="F99" s="38">
        <v>19337955</v>
      </c>
      <c r="G99" s="38">
        <v>744224728.62</v>
      </c>
    </row>
    <row r="100" spans="1:7">
      <c r="A100" s="34" t="s">
        <v>2166</v>
      </c>
      <c r="B100" s="34" t="s">
        <v>2167</v>
      </c>
      <c r="C100" s="34" t="s">
        <v>2011</v>
      </c>
      <c r="D100" s="34" t="s">
        <v>1908</v>
      </c>
      <c r="E100" s="38">
        <v>178692.3</v>
      </c>
      <c r="F100" s="38">
        <v>0</v>
      </c>
      <c r="G100" s="38">
        <v>744046036.32000005</v>
      </c>
    </row>
    <row r="101" spans="1:7">
      <c r="A101" s="34" t="s">
        <v>2166</v>
      </c>
      <c r="B101" s="34" t="s">
        <v>2168</v>
      </c>
      <c r="C101" s="34" t="s">
        <v>2011</v>
      </c>
      <c r="D101" s="34" t="s">
        <v>2169</v>
      </c>
      <c r="E101" s="38">
        <v>0</v>
      </c>
      <c r="F101" s="38">
        <v>51840</v>
      </c>
      <c r="G101" s="38">
        <v>744097876.32000005</v>
      </c>
    </row>
    <row r="102" spans="1:7">
      <c r="A102" s="34" t="s">
        <v>2166</v>
      </c>
      <c r="B102" s="34" t="s">
        <v>2170</v>
      </c>
      <c r="C102" s="34" t="s">
        <v>2011</v>
      </c>
      <c r="D102" s="34" t="s">
        <v>2171</v>
      </c>
      <c r="E102" s="38">
        <v>0</v>
      </c>
      <c r="F102" s="38">
        <v>141600</v>
      </c>
      <c r="G102" s="38">
        <v>744239476.32000005</v>
      </c>
    </row>
    <row r="103" spans="1:7">
      <c r="A103" s="34" t="s">
        <v>2166</v>
      </c>
      <c r="B103" s="34" t="s">
        <v>2172</v>
      </c>
      <c r="C103" s="34" t="s">
        <v>2011</v>
      </c>
      <c r="D103" s="34" t="s">
        <v>2074</v>
      </c>
      <c r="E103" s="38">
        <v>0</v>
      </c>
      <c r="F103" s="38">
        <v>419200</v>
      </c>
      <c r="G103" s="38">
        <v>744658676.32000005</v>
      </c>
    </row>
    <row r="104" spans="1:7">
      <c r="A104" s="34" t="s">
        <v>2166</v>
      </c>
      <c r="B104" s="34" t="s">
        <v>2173</v>
      </c>
      <c r="C104" s="34" t="s">
        <v>2011</v>
      </c>
      <c r="D104" s="34" t="s">
        <v>2174</v>
      </c>
      <c r="E104" s="38">
        <v>0</v>
      </c>
      <c r="F104" s="38">
        <v>473399.48</v>
      </c>
      <c r="G104" s="38">
        <v>745132075.79999995</v>
      </c>
    </row>
    <row r="105" spans="1:7">
      <c r="A105" s="34" t="s">
        <v>2166</v>
      </c>
      <c r="B105" s="34" t="s">
        <v>2175</v>
      </c>
      <c r="C105" s="34" t="s">
        <v>2011</v>
      </c>
      <c r="D105" s="34" t="s">
        <v>2176</v>
      </c>
      <c r="E105" s="38">
        <v>0</v>
      </c>
      <c r="F105" s="38">
        <v>560100</v>
      </c>
      <c r="G105" s="38">
        <v>745692175.79999995</v>
      </c>
    </row>
    <row r="106" spans="1:7">
      <c r="A106" s="34" t="s">
        <v>2166</v>
      </c>
      <c r="B106" s="34" t="s">
        <v>2177</v>
      </c>
      <c r="C106" s="34" t="s">
        <v>2011</v>
      </c>
      <c r="D106" s="34" t="s">
        <v>2176</v>
      </c>
      <c r="E106" s="38">
        <v>0</v>
      </c>
      <c r="F106" s="38">
        <v>1342061.2</v>
      </c>
      <c r="G106" s="38">
        <v>747034237</v>
      </c>
    </row>
    <row r="107" spans="1:7">
      <c r="A107" s="34" t="s">
        <v>2166</v>
      </c>
      <c r="B107" s="34" t="s">
        <v>2178</v>
      </c>
      <c r="C107" s="34" t="s">
        <v>2011</v>
      </c>
      <c r="D107" s="34" t="s">
        <v>2096</v>
      </c>
      <c r="E107" s="38">
        <v>0</v>
      </c>
      <c r="F107" s="38">
        <v>1958400</v>
      </c>
      <c r="G107" s="38">
        <v>748992637</v>
      </c>
    </row>
    <row r="108" spans="1:7">
      <c r="A108" s="34" t="s">
        <v>2166</v>
      </c>
      <c r="B108" s="34" t="s">
        <v>2179</v>
      </c>
      <c r="C108" s="34" t="s">
        <v>2011</v>
      </c>
      <c r="D108" s="34" t="s">
        <v>2180</v>
      </c>
      <c r="E108" s="38">
        <v>0</v>
      </c>
      <c r="F108" s="38">
        <v>2448634.0499999998</v>
      </c>
      <c r="G108" s="38">
        <v>751441271.04999995</v>
      </c>
    </row>
    <row r="109" spans="1:7">
      <c r="A109" s="34" t="s">
        <v>2166</v>
      </c>
      <c r="B109" s="34" t="s">
        <v>2181</v>
      </c>
      <c r="C109" s="34" t="s">
        <v>2011</v>
      </c>
      <c r="D109" s="34" t="s">
        <v>2096</v>
      </c>
      <c r="E109" s="38">
        <v>0</v>
      </c>
      <c r="F109" s="38">
        <v>2962080</v>
      </c>
      <c r="G109" s="38">
        <v>754403351.04999995</v>
      </c>
    </row>
    <row r="110" spans="1:7">
      <c r="A110" s="34" t="s">
        <v>2166</v>
      </c>
      <c r="B110" s="34" t="s">
        <v>2182</v>
      </c>
      <c r="C110" s="34" t="s">
        <v>2011</v>
      </c>
      <c r="D110" s="34" t="s">
        <v>2103</v>
      </c>
      <c r="E110" s="38">
        <v>0</v>
      </c>
      <c r="F110" s="38">
        <v>4731353.09</v>
      </c>
      <c r="G110" s="38">
        <v>759134704.13999999</v>
      </c>
    </row>
    <row r="111" spans="1:7">
      <c r="A111" s="34" t="s">
        <v>2166</v>
      </c>
      <c r="B111" s="34" t="s">
        <v>2183</v>
      </c>
      <c r="C111" s="34" t="s">
        <v>2011</v>
      </c>
      <c r="D111" s="34" t="s">
        <v>2184</v>
      </c>
      <c r="E111" s="38">
        <v>0</v>
      </c>
      <c r="F111" s="38">
        <v>45112700</v>
      </c>
      <c r="G111" s="38">
        <v>804247404.13999999</v>
      </c>
    </row>
    <row r="112" spans="1:7">
      <c r="A112" s="34" t="s">
        <v>2185</v>
      </c>
      <c r="B112" s="34" t="s">
        <v>2186</v>
      </c>
      <c r="C112" s="34" t="s">
        <v>2011</v>
      </c>
      <c r="D112" s="34" t="s">
        <v>1918</v>
      </c>
      <c r="E112" s="38">
        <v>722861.91</v>
      </c>
      <c r="F112" s="38">
        <v>0</v>
      </c>
      <c r="G112" s="38">
        <v>803524542.23000002</v>
      </c>
    </row>
    <row r="113" spans="1:7">
      <c r="A113" s="34" t="s">
        <v>2185</v>
      </c>
      <c r="B113" s="34" t="s">
        <v>2187</v>
      </c>
      <c r="C113" s="34" t="s">
        <v>2011</v>
      </c>
      <c r="D113" s="34" t="s">
        <v>1916</v>
      </c>
      <c r="E113" s="38">
        <v>217694.12</v>
      </c>
      <c r="F113" s="38">
        <v>0</v>
      </c>
      <c r="G113" s="38">
        <v>803306848.11000001</v>
      </c>
    </row>
    <row r="114" spans="1:7">
      <c r="A114" s="34" t="s">
        <v>2185</v>
      </c>
      <c r="B114" s="34" t="s">
        <v>2188</v>
      </c>
      <c r="C114" s="34" t="s">
        <v>2011</v>
      </c>
      <c r="D114" s="34" t="s">
        <v>1537</v>
      </c>
      <c r="E114" s="38">
        <v>28827750</v>
      </c>
      <c r="F114" s="38">
        <v>0</v>
      </c>
      <c r="G114" s="38">
        <v>774479098.11000001</v>
      </c>
    </row>
    <row r="115" spans="1:7">
      <c r="A115" s="34" t="s">
        <v>2185</v>
      </c>
      <c r="B115" s="34" t="s">
        <v>2189</v>
      </c>
      <c r="C115" s="34" t="s">
        <v>2011</v>
      </c>
      <c r="D115" s="34" t="s">
        <v>1909</v>
      </c>
      <c r="E115" s="38">
        <v>153750</v>
      </c>
      <c r="F115" s="38">
        <v>0</v>
      </c>
      <c r="G115" s="38">
        <v>774325348.11000001</v>
      </c>
    </row>
    <row r="116" spans="1:7">
      <c r="A116" s="34" t="s">
        <v>2185</v>
      </c>
      <c r="B116" s="34" t="s">
        <v>2190</v>
      </c>
      <c r="C116" s="34" t="s">
        <v>2011</v>
      </c>
      <c r="D116" s="34" t="s">
        <v>1925</v>
      </c>
      <c r="E116" s="38">
        <v>17455000</v>
      </c>
      <c r="F116" s="38">
        <v>0</v>
      </c>
      <c r="G116" s="38">
        <v>756870348.11000001</v>
      </c>
    </row>
    <row r="117" spans="1:7">
      <c r="A117" s="34" t="s">
        <v>2185</v>
      </c>
      <c r="B117" s="34" t="s">
        <v>2191</v>
      </c>
      <c r="C117" s="34" t="s">
        <v>2011</v>
      </c>
      <c r="D117" s="34" t="s">
        <v>1917</v>
      </c>
      <c r="E117" s="38">
        <v>2164800</v>
      </c>
      <c r="F117" s="38">
        <v>0</v>
      </c>
      <c r="G117" s="38">
        <v>754705548.11000001</v>
      </c>
    </row>
    <row r="118" spans="1:7">
      <c r="A118" s="34" t="s">
        <v>2185</v>
      </c>
      <c r="B118" s="34" t="s">
        <v>2192</v>
      </c>
      <c r="C118" s="34" t="s">
        <v>2011</v>
      </c>
      <c r="D118" s="34" t="s">
        <v>1911</v>
      </c>
      <c r="E118" s="38">
        <v>120704</v>
      </c>
      <c r="F118" s="38">
        <v>0</v>
      </c>
      <c r="G118" s="38">
        <v>754584844.11000001</v>
      </c>
    </row>
    <row r="119" spans="1:7">
      <c r="A119" s="34" t="s">
        <v>2185</v>
      </c>
      <c r="B119" s="34" t="s">
        <v>2193</v>
      </c>
      <c r="C119" s="34" t="s">
        <v>2011</v>
      </c>
      <c r="D119" s="34" t="s">
        <v>1931</v>
      </c>
      <c r="E119" s="38">
        <v>788667.16</v>
      </c>
      <c r="F119" s="38">
        <v>0</v>
      </c>
      <c r="G119" s="38">
        <v>753796176.95000005</v>
      </c>
    </row>
    <row r="120" spans="1:7">
      <c r="A120" s="34" t="s">
        <v>2185</v>
      </c>
      <c r="B120" s="34" t="s">
        <v>2194</v>
      </c>
      <c r="C120" s="34" t="s">
        <v>2011</v>
      </c>
      <c r="D120" s="34" t="s">
        <v>1931</v>
      </c>
      <c r="E120" s="38">
        <v>813138</v>
      </c>
      <c r="F120" s="38">
        <v>0</v>
      </c>
      <c r="G120" s="38">
        <v>752983038.95000005</v>
      </c>
    </row>
    <row r="121" spans="1:7">
      <c r="A121" s="34" t="s">
        <v>2185</v>
      </c>
      <c r="B121" s="34" t="s">
        <v>2195</v>
      </c>
      <c r="C121" s="34" t="s">
        <v>2011</v>
      </c>
      <c r="D121" s="34" t="s">
        <v>2196</v>
      </c>
      <c r="E121" s="38">
        <v>1007514</v>
      </c>
      <c r="F121" s="38">
        <v>0</v>
      </c>
      <c r="G121" s="38">
        <v>751975524.95000005</v>
      </c>
    </row>
    <row r="122" spans="1:7">
      <c r="A122" s="34" t="s">
        <v>2185</v>
      </c>
      <c r="B122" s="34" t="s">
        <v>2197</v>
      </c>
      <c r="C122" s="34" t="s">
        <v>2011</v>
      </c>
      <c r="D122" s="34" t="s">
        <v>1949</v>
      </c>
      <c r="E122" s="38">
        <v>1183498.7</v>
      </c>
      <c r="F122" s="38">
        <v>0</v>
      </c>
      <c r="G122" s="38">
        <v>750792026.25</v>
      </c>
    </row>
    <row r="123" spans="1:7">
      <c r="A123" s="34" t="s">
        <v>2185</v>
      </c>
      <c r="B123" s="34" t="s">
        <v>2198</v>
      </c>
      <c r="C123" s="34" t="s">
        <v>2011</v>
      </c>
      <c r="D123" s="34" t="s">
        <v>1921</v>
      </c>
      <c r="E123" s="38">
        <v>687500</v>
      </c>
      <c r="F123" s="38">
        <v>0</v>
      </c>
      <c r="G123" s="38">
        <v>750104526.25</v>
      </c>
    </row>
    <row r="124" spans="1:7">
      <c r="A124" s="34" t="s">
        <v>2185</v>
      </c>
      <c r="B124" s="34" t="s">
        <v>2199</v>
      </c>
      <c r="C124" s="34" t="s">
        <v>2011</v>
      </c>
      <c r="D124" s="34" t="s">
        <v>2200</v>
      </c>
      <c r="E124" s="38">
        <v>1124000</v>
      </c>
      <c r="F124" s="38">
        <v>0</v>
      </c>
      <c r="G124" s="38">
        <v>748980526.25</v>
      </c>
    </row>
    <row r="125" spans="1:7">
      <c r="A125" s="34" t="s">
        <v>2185</v>
      </c>
      <c r="B125" s="34" t="s">
        <v>2201</v>
      </c>
      <c r="C125" s="34" t="s">
        <v>2011</v>
      </c>
      <c r="D125" s="34" t="s">
        <v>2202</v>
      </c>
      <c r="E125" s="38">
        <v>0</v>
      </c>
      <c r="F125" s="38">
        <v>47200</v>
      </c>
      <c r="G125" s="38">
        <v>749027726.25</v>
      </c>
    </row>
    <row r="126" spans="1:7">
      <c r="A126" s="34" t="s">
        <v>2185</v>
      </c>
      <c r="B126" s="34" t="s">
        <v>2203</v>
      </c>
      <c r="C126" s="34" t="s">
        <v>2011</v>
      </c>
      <c r="D126" s="34" t="s">
        <v>2128</v>
      </c>
      <c r="E126" s="38">
        <v>0</v>
      </c>
      <c r="F126" s="38">
        <v>130150</v>
      </c>
      <c r="G126" s="38">
        <v>749157876.25</v>
      </c>
    </row>
    <row r="127" spans="1:7">
      <c r="A127" s="34" t="s">
        <v>2185</v>
      </c>
      <c r="B127" s="34" t="s">
        <v>2204</v>
      </c>
      <c r="C127" s="34" t="s">
        <v>2011</v>
      </c>
      <c r="D127" s="34" t="s">
        <v>2180</v>
      </c>
      <c r="E127" s="38">
        <v>0</v>
      </c>
      <c r="F127" s="38">
        <v>141750</v>
      </c>
      <c r="G127" s="38">
        <v>749299626.25</v>
      </c>
    </row>
    <row r="128" spans="1:7">
      <c r="A128" s="34" t="s">
        <v>2185</v>
      </c>
      <c r="B128" s="34" t="s">
        <v>2205</v>
      </c>
      <c r="C128" s="34" t="s">
        <v>2011</v>
      </c>
      <c r="D128" s="34" t="s">
        <v>2206</v>
      </c>
      <c r="E128" s="38">
        <v>0</v>
      </c>
      <c r="F128" s="38">
        <v>168880</v>
      </c>
      <c r="G128" s="38">
        <v>749468506.25</v>
      </c>
    </row>
    <row r="129" spans="1:7">
      <c r="A129" s="34" t="s">
        <v>2185</v>
      </c>
      <c r="B129" s="34" t="s">
        <v>2207</v>
      </c>
      <c r="C129" s="34" t="s">
        <v>2011</v>
      </c>
      <c r="D129" s="34" t="s">
        <v>2206</v>
      </c>
      <c r="E129" s="38">
        <v>0</v>
      </c>
      <c r="F129" s="38">
        <v>337760</v>
      </c>
      <c r="G129" s="38">
        <v>749806266.25</v>
      </c>
    </row>
    <row r="130" spans="1:7">
      <c r="A130" s="34" t="s">
        <v>2185</v>
      </c>
      <c r="B130" s="34" t="s">
        <v>2208</v>
      </c>
      <c r="C130" s="34" t="s">
        <v>2011</v>
      </c>
      <c r="D130" s="34" t="s">
        <v>2206</v>
      </c>
      <c r="E130" s="38">
        <v>0</v>
      </c>
      <c r="F130" s="38">
        <v>844400</v>
      </c>
      <c r="G130" s="38">
        <v>750650666.25</v>
      </c>
    </row>
    <row r="131" spans="1:7">
      <c r="A131" s="34" t="s">
        <v>2209</v>
      </c>
      <c r="B131" s="34" t="s">
        <v>2210</v>
      </c>
      <c r="C131" s="34" t="s">
        <v>2011</v>
      </c>
      <c r="D131" s="34" t="s">
        <v>2071</v>
      </c>
      <c r="E131" s="38">
        <v>0</v>
      </c>
      <c r="F131" s="38">
        <v>0</v>
      </c>
      <c r="G131" s="38">
        <v>750650666.25</v>
      </c>
    </row>
    <row r="132" spans="1:7">
      <c r="A132" s="34" t="s">
        <v>2209</v>
      </c>
      <c r="B132" s="34" t="s">
        <v>2211</v>
      </c>
      <c r="C132" s="34" t="s">
        <v>2011</v>
      </c>
      <c r="D132" s="34" t="s">
        <v>2212</v>
      </c>
      <c r="E132" s="38">
        <v>791500</v>
      </c>
      <c r="F132" s="38">
        <v>0</v>
      </c>
      <c r="G132" s="38">
        <v>749859166.25</v>
      </c>
    </row>
    <row r="133" spans="1:7">
      <c r="A133" s="34" t="s">
        <v>2209</v>
      </c>
      <c r="B133" s="34" t="s">
        <v>2213</v>
      </c>
      <c r="C133" s="34" t="s">
        <v>2011</v>
      </c>
      <c r="D133" s="34" t="s">
        <v>1924</v>
      </c>
      <c r="E133" s="38">
        <v>562423.19999999995</v>
      </c>
      <c r="F133" s="38">
        <v>0</v>
      </c>
      <c r="G133" s="38">
        <v>749296743.04999995</v>
      </c>
    </row>
    <row r="134" spans="1:7">
      <c r="A134" s="34" t="s">
        <v>2209</v>
      </c>
      <c r="B134" s="34" t="s">
        <v>2214</v>
      </c>
      <c r="C134" s="34" t="s">
        <v>2011</v>
      </c>
      <c r="D134" s="34" t="s">
        <v>1537</v>
      </c>
      <c r="E134" s="38">
        <v>676600</v>
      </c>
      <c r="F134" s="38">
        <v>0</v>
      </c>
      <c r="G134" s="38">
        <v>748620143.04999995</v>
      </c>
    </row>
    <row r="135" spans="1:7">
      <c r="A135" s="34" t="s">
        <v>2209</v>
      </c>
      <c r="B135" s="34" t="s">
        <v>2215</v>
      </c>
      <c r="C135" s="34" t="s">
        <v>2011</v>
      </c>
      <c r="D135" s="34" t="s">
        <v>1924</v>
      </c>
      <c r="E135" s="38">
        <v>102850</v>
      </c>
      <c r="F135" s="38">
        <v>0</v>
      </c>
      <c r="G135" s="38">
        <v>748517293.04999995</v>
      </c>
    </row>
    <row r="136" spans="1:7">
      <c r="A136" s="34" t="s">
        <v>2209</v>
      </c>
      <c r="B136" s="34" t="s">
        <v>2216</v>
      </c>
      <c r="C136" s="34" t="s">
        <v>2217</v>
      </c>
      <c r="D136" s="34" t="s">
        <v>2217</v>
      </c>
      <c r="E136" s="38">
        <v>33.299999999999997</v>
      </c>
      <c r="F136" s="38">
        <v>0</v>
      </c>
      <c r="G136" s="38">
        <v>748517259.75</v>
      </c>
    </row>
    <row r="137" spans="1:7">
      <c r="A137" s="34" t="s">
        <v>2209</v>
      </c>
      <c r="B137" s="34" t="s">
        <v>2218</v>
      </c>
      <c r="C137" s="34" t="s">
        <v>2011</v>
      </c>
      <c r="D137" s="34" t="s">
        <v>2126</v>
      </c>
      <c r="E137" s="38">
        <v>0</v>
      </c>
      <c r="F137" s="38">
        <v>2491308</v>
      </c>
      <c r="G137" s="38">
        <v>751008567.75</v>
      </c>
    </row>
    <row r="138" spans="1:7">
      <c r="A138" s="34" t="s">
        <v>2209</v>
      </c>
      <c r="B138" s="34" t="s">
        <v>2219</v>
      </c>
      <c r="C138" s="34" t="s">
        <v>2011</v>
      </c>
      <c r="D138" s="34" t="s">
        <v>2087</v>
      </c>
      <c r="E138" s="38">
        <v>0</v>
      </c>
      <c r="F138" s="38">
        <v>2927793</v>
      </c>
      <c r="G138" s="38">
        <v>753936360.75</v>
      </c>
    </row>
    <row r="139" spans="1:7">
      <c r="A139" s="34" t="s">
        <v>2220</v>
      </c>
      <c r="B139" s="34" t="s">
        <v>2221</v>
      </c>
      <c r="C139" s="34" t="s">
        <v>2222</v>
      </c>
      <c r="D139" s="34" t="s">
        <v>2222</v>
      </c>
      <c r="E139" s="38">
        <v>136501.39000000001</v>
      </c>
      <c r="F139" s="38">
        <v>0</v>
      </c>
      <c r="G139" s="38">
        <v>753799859.36000001</v>
      </c>
    </row>
    <row r="140" spans="1:7">
      <c r="A140" s="34" t="s">
        <v>2220</v>
      </c>
      <c r="B140" s="34" t="s">
        <v>2223</v>
      </c>
      <c r="C140" s="34" t="s">
        <v>2011</v>
      </c>
      <c r="D140" s="34" t="s">
        <v>2071</v>
      </c>
      <c r="E140" s="38">
        <v>0</v>
      </c>
      <c r="F140" s="38">
        <v>0</v>
      </c>
      <c r="G140" s="38">
        <v>753799859.36000001</v>
      </c>
    </row>
    <row r="141" spans="1:7">
      <c r="A141" s="34" t="s">
        <v>2220</v>
      </c>
      <c r="B141" s="34" t="s">
        <v>2224</v>
      </c>
      <c r="C141" s="34" t="s">
        <v>2011</v>
      </c>
      <c r="D141" s="34" t="s">
        <v>2071</v>
      </c>
      <c r="E141" s="38">
        <v>0</v>
      </c>
      <c r="F141" s="38">
        <v>0</v>
      </c>
      <c r="G141" s="38">
        <v>753799859.36000001</v>
      </c>
    </row>
    <row r="142" spans="1:7">
      <c r="A142" s="34" t="s">
        <v>2220</v>
      </c>
      <c r="B142" s="34" t="s">
        <v>2225</v>
      </c>
      <c r="C142" s="34" t="s">
        <v>2011</v>
      </c>
      <c r="D142" s="34" t="s">
        <v>1947</v>
      </c>
      <c r="E142" s="38">
        <v>336420</v>
      </c>
      <c r="F142" s="38">
        <v>0</v>
      </c>
      <c r="G142" s="38">
        <v>753463439.36000001</v>
      </c>
    </row>
    <row r="143" spans="1:7">
      <c r="A143" s="34" t="s">
        <v>2220</v>
      </c>
      <c r="B143" s="34" t="s">
        <v>2226</v>
      </c>
      <c r="C143" s="34" t="s">
        <v>2011</v>
      </c>
      <c r="D143" s="34" t="s">
        <v>2071</v>
      </c>
      <c r="E143" s="38">
        <v>0</v>
      </c>
      <c r="F143" s="38">
        <v>0</v>
      </c>
      <c r="G143" s="38">
        <v>753463439.36000001</v>
      </c>
    </row>
    <row r="144" spans="1:7">
      <c r="A144" s="34" t="s">
        <v>2220</v>
      </c>
      <c r="B144" s="34" t="s">
        <v>2227</v>
      </c>
      <c r="C144" s="34" t="s">
        <v>2011</v>
      </c>
      <c r="D144" s="34" t="s">
        <v>2071</v>
      </c>
      <c r="E144" s="38">
        <v>0</v>
      </c>
      <c r="F144" s="38">
        <v>0</v>
      </c>
      <c r="G144" s="38">
        <v>753463439.36000001</v>
      </c>
    </row>
    <row r="145" spans="1:7">
      <c r="A145" s="34" t="s">
        <v>2220</v>
      </c>
      <c r="B145" s="34" t="s">
        <v>2228</v>
      </c>
      <c r="C145" s="34" t="s">
        <v>2011</v>
      </c>
      <c r="D145" s="34" t="s">
        <v>2071</v>
      </c>
      <c r="E145" s="38">
        <v>0</v>
      </c>
      <c r="F145" s="38">
        <v>0</v>
      </c>
      <c r="G145" s="38">
        <v>753463439.36000001</v>
      </c>
    </row>
    <row r="146" spans="1:7">
      <c r="A146" s="34" t="s">
        <v>2220</v>
      </c>
      <c r="B146" s="34" t="s">
        <v>2229</v>
      </c>
      <c r="C146" s="34" t="s">
        <v>2011</v>
      </c>
      <c r="D146" s="34" t="s">
        <v>2071</v>
      </c>
      <c r="E146" s="38">
        <v>0</v>
      </c>
      <c r="F146" s="38">
        <v>0</v>
      </c>
      <c r="G146" s="38">
        <v>753463439.36000001</v>
      </c>
    </row>
    <row r="147" spans="1:7">
      <c r="A147" s="34" t="s">
        <v>2220</v>
      </c>
      <c r="B147" s="34" t="s">
        <v>2230</v>
      </c>
      <c r="C147" s="34" t="s">
        <v>2011</v>
      </c>
      <c r="D147" s="34" t="s">
        <v>1268</v>
      </c>
      <c r="E147" s="38">
        <v>1552373.19</v>
      </c>
      <c r="F147" s="38">
        <v>0</v>
      </c>
      <c r="G147" s="38">
        <v>751911066.16999996</v>
      </c>
    </row>
    <row r="148" spans="1:7">
      <c r="A148" s="34" t="s">
        <v>2220</v>
      </c>
      <c r="B148" s="34" t="s">
        <v>2231</v>
      </c>
      <c r="C148" s="34" t="s">
        <v>2011</v>
      </c>
      <c r="D148" s="34" t="s">
        <v>2071</v>
      </c>
      <c r="E148" s="38">
        <v>0</v>
      </c>
      <c r="F148" s="38">
        <v>0</v>
      </c>
      <c r="G148" s="38">
        <v>751911066.16999996</v>
      </c>
    </row>
    <row r="149" spans="1:7">
      <c r="A149" s="34" t="s">
        <v>2220</v>
      </c>
      <c r="B149" s="34" t="s">
        <v>2232</v>
      </c>
      <c r="C149" s="34" t="s">
        <v>2011</v>
      </c>
      <c r="D149" s="34" t="s">
        <v>2071</v>
      </c>
      <c r="E149" s="38">
        <v>0</v>
      </c>
      <c r="F149" s="38">
        <v>0</v>
      </c>
      <c r="G149" s="38">
        <v>751911066.16999996</v>
      </c>
    </row>
    <row r="150" spans="1:7">
      <c r="A150" s="34" t="s">
        <v>2220</v>
      </c>
      <c r="B150" s="34" t="s">
        <v>2233</v>
      </c>
      <c r="C150" s="34" t="s">
        <v>2011</v>
      </c>
      <c r="D150" s="34" t="s">
        <v>2234</v>
      </c>
      <c r="E150" s="38">
        <v>873950</v>
      </c>
      <c r="F150" s="38">
        <v>0</v>
      </c>
      <c r="G150" s="38">
        <v>751037116.16999996</v>
      </c>
    </row>
    <row r="151" spans="1:7">
      <c r="A151" s="34" t="s">
        <v>2220</v>
      </c>
      <c r="B151" s="34" t="s">
        <v>2235</v>
      </c>
      <c r="C151" s="34" t="s">
        <v>2011</v>
      </c>
      <c r="D151" s="34" t="s">
        <v>2071</v>
      </c>
      <c r="E151" s="38">
        <v>0</v>
      </c>
      <c r="F151" s="38">
        <v>0</v>
      </c>
      <c r="G151" s="38">
        <v>751037116.16999996</v>
      </c>
    </row>
    <row r="152" spans="1:7">
      <c r="A152" s="34" t="s">
        <v>2220</v>
      </c>
      <c r="B152" s="34" t="s">
        <v>2236</v>
      </c>
      <c r="C152" s="34" t="s">
        <v>2011</v>
      </c>
      <c r="D152" s="34" t="s">
        <v>2071</v>
      </c>
      <c r="E152" s="38">
        <v>0</v>
      </c>
      <c r="F152" s="38">
        <v>0</v>
      </c>
      <c r="G152" s="38">
        <v>751037116.16999996</v>
      </c>
    </row>
    <row r="153" spans="1:7">
      <c r="A153" s="34" t="s">
        <v>2220</v>
      </c>
      <c r="B153" s="34" t="s">
        <v>2237</v>
      </c>
      <c r="C153" s="34" t="s">
        <v>2011</v>
      </c>
      <c r="D153" s="34" t="s">
        <v>2071</v>
      </c>
      <c r="E153" s="38">
        <v>0</v>
      </c>
      <c r="F153" s="38">
        <v>0</v>
      </c>
      <c r="G153" s="38">
        <v>751037116.16999996</v>
      </c>
    </row>
    <row r="154" spans="1:7">
      <c r="A154" s="34" t="s">
        <v>2220</v>
      </c>
      <c r="B154" s="34" t="s">
        <v>2238</v>
      </c>
      <c r="C154" s="34" t="s">
        <v>2011</v>
      </c>
      <c r="D154" s="34" t="s">
        <v>2071</v>
      </c>
      <c r="E154" s="38">
        <v>0</v>
      </c>
      <c r="F154" s="38">
        <v>0</v>
      </c>
      <c r="G154" s="38">
        <v>751037116.16999996</v>
      </c>
    </row>
    <row r="155" spans="1:7">
      <c r="A155" s="34" t="s">
        <v>2220</v>
      </c>
      <c r="B155" s="34" t="s">
        <v>2239</v>
      </c>
      <c r="C155" s="34" t="s">
        <v>2011</v>
      </c>
      <c r="D155" s="34" t="s">
        <v>2071</v>
      </c>
      <c r="E155" s="38">
        <v>0</v>
      </c>
      <c r="F155" s="38">
        <v>0</v>
      </c>
      <c r="G155" s="38">
        <v>751037116.16999996</v>
      </c>
    </row>
    <row r="156" spans="1:7">
      <c r="A156" s="34" t="s">
        <v>2220</v>
      </c>
      <c r="B156" s="34" t="s">
        <v>2240</v>
      </c>
      <c r="C156" s="34" t="s">
        <v>2011</v>
      </c>
      <c r="D156" s="34" t="s">
        <v>2071</v>
      </c>
      <c r="E156" s="38">
        <v>0</v>
      </c>
      <c r="F156" s="38">
        <v>0</v>
      </c>
      <c r="G156" s="38">
        <v>751037116.16999996</v>
      </c>
    </row>
    <row r="157" spans="1:7">
      <c r="A157" s="34" t="s">
        <v>2220</v>
      </c>
      <c r="B157" s="34" t="s">
        <v>2241</v>
      </c>
      <c r="C157" s="34" t="s">
        <v>2011</v>
      </c>
      <c r="D157" s="34" t="s">
        <v>2196</v>
      </c>
      <c r="E157" s="38">
        <v>245700</v>
      </c>
      <c r="F157" s="38">
        <v>0</v>
      </c>
      <c r="G157" s="38">
        <v>750791416.16999996</v>
      </c>
    </row>
    <row r="158" spans="1:7">
      <c r="A158" s="34" t="s">
        <v>2220</v>
      </c>
      <c r="B158" s="34" t="s">
        <v>2242</v>
      </c>
      <c r="C158" s="34" t="s">
        <v>2011</v>
      </c>
      <c r="D158" s="34" t="s">
        <v>1538</v>
      </c>
      <c r="E158" s="38">
        <v>100300</v>
      </c>
      <c r="F158" s="38">
        <v>0</v>
      </c>
      <c r="G158" s="38">
        <v>750691116.16999996</v>
      </c>
    </row>
    <row r="159" spans="1:7">
      <c r="A159" s="34" t="s">
        <v>2220</v>
      </c>
      <c r="B159" s="34" t="s">
        <v>3076</v>
      </c>
      <c r="C159" s="34" t="s">
        <v>2011</v>
      </c>
      <c r="D159" s="34" t="s">
        <v>1942</v>
      </c>
      <c r="E159" s="38">
        <v>723026.01</v>
      </c>
      <c r="F159" s="38">
        <v>0</v>
      </c>
      <c r="G159" s="38">
        <v>749968090.15999997</v>
      </c>
    </row>
    <row r="160" spans="1:7">
      <c r="A160" s="34" t="s">
        <v>2220</v>
      </c>
      <c r="B160" s="34" t="s">
        <v>2243</v>
      </c>
      <c r="C160" s="34" t="s">
        <v>2011</v>
      </c>
      <c r="D160" s="34" t="s">
        <v>2244</v>
      </c>
      <c r="E160" s="38">
        <v>141600</v>
      </c>
      <c r="F160" s="38">
        <v>0</v>
      </c>
      <c r="G160" s="38">
        <v>749826490.15999997</v>
      </c>
    </row>
    <row r="161" spans="1:7">
      <c r="A161" s="34" t="s">
        <v>2220</v>
      </c>
      <c r="B161" s="34" t="s">
        <v>2245</v>
      </c>
      <c r="C161" s="34" t="s">
        <v>2011</v>
      </c>
      <c r="D161" s="34" t="s">
        <v>1956</v>
      </c>
      <c r="E161" s="38">
        <v>1462583.2</v>
      </c>
      <c r="F161" s="38">
        <v>0</v>
      </c>
      <c r="G161" s="38">
        <v>748363906.96000004</v>
      </c>
    </row>
    <row r="162" spans="1:7">
      <c r="A162" s="34" t="s">
        <v>2220</v>
      </c>
      <c r="B162" s="34" t="s">
        <v>2246</v>
      </c>
      <c r="C162" s="34" t="s">
        <v>2011</v>
      </c>
      <c r="D162" s="34" t="s">
        <v>1909</v>
      </c>
      <c r="E162" s="38">
        <v>855496.5</v>
      </c>
      <c r="F162" s="38">
        <v>0</v>
      </c>
      <c r="G162" s="38">
        <v>747508410.46000004</v>
      </c>
    </row>
    <row r="163" spans="1:7">
      <c r="A163" s="34" t="s">
        <v>2220</v>
      </c>
      <c r="B163" s="34" t="s">
        <v>2247</v>
      </c>
      <c r="C163" s="34" t="s">
        <v>2011</v>
      </c>
      <c r="D163" s="34" t="s">
        <v>1537</v>
      </c>
      <c r="E163" s="38">
        <v>5099490</v>
      </c>
      <c r="F163" s="38">
        <v>0</v>
      </c>
      <c r="G163" s="38">
        <v>742408920.46000004</v>
      </c>
    </row>
    <row r="164" spans="1:7">
      <c r="A164" s="34" t="s">
        <v>2220</v>
      </c>
      <c r="B164" s="34" t="s">
        <v>2248</v>
      </c>
      <c r="C164" s="34" t="s">
        <v>2011</v>
      </c>
      <c r="D164" s="34" t="s">
        <v>1924</v>
      </c>
      <c r="E164" s="38">
        <v>7581760</v>
      </c>
      <c r="F164" s="38">
        <v>0</v>
      </c>
      <c r="G164" s="38">
        <v>734827160.46000004</v>
      </c>
    </row>
    <row r="165" spans="1:7">
      <c r="A165" s="34" t="s">
        <v>2220</v>
      </c>
      <c r="B165" s="34" t="s">
        <v>2249</v>
      </c>
      <c r="C165" s="34" t="s">
        <v>2011</v>
      </c>
      <c r="D165" s="34" t="s">
        <v>1934</v>
      </c>
      <c r="E165" s="38">
        <v>3199994.8</v>
      </c>
      <c r="F165" s="38">
        <v>0</v>
      </c>
      <c r="G165" s="38">
        <v>731627165.65999997</v>
      </c>
    </row>
    <row r="166" spans="1:7">
      <c r="A166" s="34" t="s">
        <v>2220</v>
      </c>
      <c r="B166" s="34" t="s">
        <v>2250</v>
      </c>
      <c r="C166" s="34" t="s">
        <v>2011</v>
      </c>
      <c r="D166" s="34" t="s">
        <v>1926</v>
      </c>
      <c r="E166" s="38">
        <v>9558000</v>
      </c>
      <c r="F166" s="38">
        <v>0</v>
      </c>
      <c r="G166" s="38">
        <v>722069165.65999997</v>
      </c>
    </row>
    <row r="167" spans="1:7">
      <c r="A167" s="34" t="s">
        <v>2220</v>
      </c>
      <c r="B167" s="34" t="s">
        <v>2251</v>
      </c>
      <c r="C167" s="34" t="s">
        <v>2011</v>
      </c>
      <c r="D167" s="34" t="s">
        <v>1952</v>
      </c>
      <c r="E167" s="38">
        <v>8820500</v>
      </c>
      <c r="F167" s="38">
        <v>0</v>
      </c>
      <c r="G167" s="38">
        <v>713248665.65999997</v>
      </c>
    </row>
    <row r="168" spans="1:7">
      <c r="A168" s="34" t="s">
        <v>2220</v>
      </c>
      <c r="B168" s="34" t="s">
        <v>2252</v>
      </c>
      <c r="C168" s="34" t="s">
        <v>2011</v>
      </c>
      <c r="D168" s="34" t="s">
        <v>2253</v>
      </c>
      <c r="E168" s="38">
        <v>830000</v>
      </c>
      <c r="F168" s="38">
        <v>0</v>
      </c>
      <c r="G168" s="38">
        <v>712418665.65999997</v>
      </c>
    </row>
    <row r="169" spans="1:7">
      <c r="A169" s="34" t="s">
        <v>2220</v>
      </c>
      <c r="B169" s="34" t="s">
        <v>2254</v>
      </c>
      <c r="C169" s="34" t="s">
        <v>2011</v>
      </c>
      <c r="D169" s="34" t="s">
        <v>1932</v>
      </c>
      <c r="E169" s="38">
        <v>8149080</v>
      </c>
      <c r="F169" s="38">
        <v>0</v>
      </c>
      <c r="G169" s="38">
        <v>704269585.65999997</v>
      </c>
    </row>
    <row r="170" spans="1:7">
      <c r="A170" s="34" t="s">
        <v>2220</v>
      </c>
      <c r="B170" s="34" t="s">
        <v>2255</v>
      </c>
      <c r="C170" s="34" t="s">
        <v>2011</v>
      </c>
      <c r="D170" s="34" t="s">
        <v>1927</v>
      </c>
      <c r="E170" s="38">
        <v>14116481.6</v>
      </c>
      <c r="F170" s="38">
        <v>0</v>
      </c>
      <c r="G170" s="38">
        <v>690153104.05999994</v>
      </c>
    </row>
    <row r="171" spans="1:7">
      <c r="A171" s="34" t="s">
        <v>2220</v>
      </c>
      <c r="B171" s="34" t="s">
        <v>2256</v>
      </c>
      <c r="C171" s="34" t="s">
        <v>2011</v>
      </c>
      <c r="D171" s="34" t="s">
        <v>1955</v>
      </c>
      <c r="E171" s="38">
        <v>5752857.5999999996</v>
      </c>
      <c r="F171" s="38">
        <v>0</v>
      </c>
      <c r="G171" s="38">
        <v>684400246.46000004</v>
      </c>
    </row>
    <row r="172" spans="1:7">
      <c r="A172" s="34" t="s">
        <v>2220</v>
      </c>
      <c r="B172" s="34" t="s">
        <v>2257</v>
      </c>
      <c r="C172" s="34" t="s">
        <v>2011</v>
      </c>
      <c r="D172" s="34" t="s">
        <v>1929</v>
      </c>
      <c r="E172" s="38">
        <v>1425440</v>
      </c>
      <c r="F172" s="38">
        <v>0</v>
      </c>
      <c r="G172" s="38">
        <v>682974806.46000004</v>
      </c>
    </row>
    <row r="173" spans="1:7">
      <c r="A173" s="34" t="s">
        <v>2220</v>
      </c>
      <c r="B173" s="34" t="s">
        <v>2258</v>
      </c>
      <c r="C173" s="34" t="s">
        <v>2011</v>
      </c>
      <c r="D173" s="34" t="s">
        <v>1911</v>
      </c>
      <c r="E173" s="38">
        <v>227661.6</v>
      </c>
      <c r="F173" s="38">
        <v>0</v>
      </c>
      <c r="G173" s="38">
        <v>682747144.86000001</v>
      </c>
    </row>
    <row r="174" spans="1:7">
      <c r="A174" s="34" t="s">
        <v>2220</v>
      </c>
      <c r="B174" s="34" t="s">
        <v>2259</v>
      </c>
      <c r="C174" s="34" t="s">
        <v>2011</v>
      </c>
      <c r="D174" s="34" t="s">
        <v>2260</v>
      </c>
      <c r="E174" s="38">
        <v>0</v>
      </c>
      <c r="F174" s="38">
        <v>12685.36</v>
      </c>
      <c r="G174" s="38">
        <v>682759830.22000003</v>
      </c>
    </row>
    <row r="175" spans="1:7">
      <c r="A175" s="34" t="s">
        <v>2220</v>
      </c>
      <c r="B175" s="34" t="s">
        <v>2261</v>
      </c>
      <c r="C175" s="34" t="s">
        <v>2011</v>
      </c>
      <c r="D175" s="34" t="s">
        <v>2260</v>
      </c>
      <c r="E175" s="38">
        <v>0</v>
      </c>
      <c r="F175" s="38">
        <v>19724.98</v>
      </c>
      <c r="G175" s="38">
        <v>682779555.20000005</v>
      </c>
    </row>
    <row r="176" spans="1:7">
      <c r="A176" s="34" t="s">
        <v>2220</v>
      </c>
      <c r="B176" s="34" t="s">
        <v>2262</v>
      </c>
      <c r="C176" s="34" t="s">
        <v>2011</v>
      </c>
      <c r="D176" s="34" t="s">
        <v>2263</v>
      </c>
      <c r="E176" s="38">
        <v>0</v>
      </c>
      <c r="F176" s="38">
        <v>23280</v>
      </c>
      <c r="G176" s="38">
        <v>682802835.20000005</v>
      </c>
    </row>
    <row r="177" spans="1:7">
      <c r="A177" s="34" t="s">
        <v>2220</v>
      </c>
      <c r="B177" s="34" t="s">
        <v>2264</v>
      </c>
      <c r="C177" s="34" t="s">
        <v>2011</v>
      </c>
      <c r="D177" s="34" t="s">
        <v>2260</v>
      </c>
      <c r="E177" s="38">
        <v>0</v>
      </c>
      <c r="F177" s="38">
        <v>309137.32</v>
      </c>
      <c r="G177" s="38">
        <v>683111972.51999998</v>
      </c>
    </row>
    <row r="178" spans="1:7">
      <c r="A178" s="34" t="s">
        <v>2220</v>
      </c>
      <c r="B178" s="34" t="s">
        <v>2265</v>
      </c>
      <c r="C178" s="34" t="s">
        <v>2011</v>
      </c>
      <c r="D178" s="34" t="s">
        <v>2260</v>
      </c>
      <c r="E178" s="38">
        <v>0</v>
      </c>
      <c r="F178" s="38">
        <v>356301.32</v>
      </c>
      <c r="G178" s="38">
        <v>683468273.84000003</v>
      </c>
    </row>
    <row r="179" spans="1:7">
      <c r="A179" s="34" t="s">
        <v>2220</v>
      </c>
      <c r="B179" s="34" t="s">
        <v>2266</v>
      </c>
      <c r="C179" s="34" t="s">
        <v>2011</v>
      </c>
      <c r="D179" s="34" t="s">
        <v>2260</v>
      </c>
      <c r="E179" s="38">
        <v>0</v>
      </c>
      <c r="F179" s="38">
        <v>358569.63</v>
      </c>
      <c r="G179" s="38">
        <v>683826843.47000003</v>
      </c>
    </row>
    <row r="180" spans="1:7">
      <c r="A180" s="34" t="s">
        <v>2220</v>
      </c>
      <c r="B180" s="34" t="s">
        <v>2267</v>
      </c>
      <c r="C180" s="34" t="s">
        <v>2011</v>
      </c>
      <c r="D180" s="34" t="s">
        <v>2260</v>
      </c>
      <c r="E180" s="38">
        <v>0</v>
      </c>
      <c r="F180" s="38">
        <v>406164.59</v>
      </c>
      <c r="G180" s="38">
        <v>684233008.05999994</v>
      </c>
    </row>
    <row r="181" spans="1:7">
      <c r="A181" s="34" t="s">
        <v>2220</v>
      </c>
      <c r="B181" s="34" t="s">
        <v>2268</v>
      </c>
      <c r="C181" s="34" t="s">
        <v>2011</v>
      </c>
      <c r="D181" s="34" t="s">
        <v>2269</v>
      </c>
      <c r="E181" s="38">
        <v>0</v>
      </c>
      <c r="F181" s="38">
        <v>1213701.75</v>
      </c>
      <c r="G181" s="38">
        <v>685446709.80999994</v>
      </c>
    </row>
    <row r="182" spans="1:7">
      <c r="A182" s="34" t="s">
        <v>2270</v>
      </c>
      <c r="B182" s="34" t="s">
        <v>2271</v>
      </c>
      <c r="C182" s="34" t="s">
        <v>2011</v>
      </c>
      <c r="D182" s="34" t="s">
        <v>2071</v>
      </c>
      <c r="E182" s="38">
        <v>0</v>
      </c>
      <c r="F182" s="38">
        <v>0</v>
      </c>
      <c r="G182" s="38">
        <v>685446709.80999994</v>
      </c>
    </row>
    <row r="183" spans="1:7">
      <c r="A183" s="34" t="s">
        <v>2270</v>
      </c>
      <c r="B183" s="34" t="s">
        <v>2272</v>
      </c>
      <c r="C183" s="34" t="s">
        <v>2011</v>
      </c>
      <c r="D183" s="34" t="s">
        <v>1946</v>
      </c>
      <c r="E183" s="38">
        <v>2075857.9199999999</v>
      </c>
      <c r="F183" s="38">
        <v>0</v>
      </c>
      <c r="G183" s="38">
        <v>683370851.88999999</v>
      </c>
    </row>
    <row r="184" spans="1:7">
      <c r="A184" s="34" t="s">
        <v>2270</v>
      </c>
      <c r="B184" s="34" t="s">
        <v>2273</v>
      </c>
      <c r="C184" s="34" t="s">
        <v>2011</v>
      </c>
      <c r="D184" s="34" t="s">
        <v>1942</v>
      </c>
      <c r="E184" s="38">
        <v>746000.64</v>
      </c>
      <c r="F184" s="38">
        <v>0</v>
      </c>
      <c r="G184" s="38">
        <v>682624851.25</v>
      </c>
    </row>
    <row r="185" spans="1:7">
      <c r="A185" s="34" t="s">
        <v>2270</v>
      </c>
      <c r="B185" s="34" t="s">
        <v>2274</v>
      </c>
      <c r="C185" s="34" t="s">
        <v>2011</v>
      </c>
      <c r="D185" s="34" t="s">
        <v>1939</v>
      </c>
      <c r="E185" s="38">
        <v>167437.95000000001</v>
      </c>
      <c r="F185" s="38">
        <v>0</v>
      </c>
      <c r="G185" s="38">
        <v>682457413.29999995</v>
      </c>
    </row>
    <row r="186" spans="1:7">
      <c r="A186" s="34" t="s">
        <v>2270</v>
      </c>
      <c r="B186" s="34" t="s">
        <v>2275</v>
      </c>
      <c r="C186" s="34" t="s">
        <v>2011</v>
      </c>
      <c r="D186" s="34" t="s">
        <v>1936</v>
      </c>
      <c r="E186" s="38">
        <v>11308306.16</v>
      </c>
      <c r="F186" s="38">
        <v>0</v>
      </c>
      <c r="G186" s="38">
        <v>671149107.13999999</v>
      </c>
    </row>
    <row r="187" spans="1:7">
      <c r="A187" s="34" t="s">
        <v>2270</v>
      </c>
      <c r="B187" s="34" t="s">
        <v>2276</v>
      </c>
      <c r="C187" s="34" t="s">
        <v>2011</v>
      </c>
      <c r="D187" s="34" t="s">
        <v>5</v>
      </c>
      <c r="E187" s="38">
        <v>20112</v>
      </c>
      <c r="F187" s="38">
        <v>0</v>
      </c>
      <c r="G187" s="38">
        <v>671128995.13999999</v>
      </c>
    </row>
    <row r="188" spans="1:7">
      <c r="A188" s="34" t="s">
        <v>2270</v>
      </c>
      <c r="B188" s="34" t="s">
        <v>2277</v>
      </c>
      <c r="C188" s="34" t="s">
        <v>2011</v>
      </c>
      <c r="D188" s="34" t="s">
        <v>1240</v>
      </c>
      <c r="E188" s="38">
        <v>2736427.29</v>
      </c>
      <c r="F188" s="38">
        <v>0</v>
      </c>
      <c r="G188" s="38">
        <v>668392567.85000002</v>
      </c>
    </row>
    <row r="189" spans="1:7">
      <c r="A189" s="34" t="s">
        <v>2270</v>
      </c>
      <c r="B189" s="34" t="s">
        <v>2278</v>
      </c>
      <c r="C189" s="34" t="s">
        <v>2011</v>
      </c>
      <c r="D189" s="34" t="s">
        <v>2279</v>
      </c>
      <c r="E189" s="38">
        <v>18000</v>
      </c>
      <c r="F189" s="38">
        <v>0</v>
      </c>
      <c r="G189" s="38">
        <v>668374567.85000002</v>
      </c>
    </row>
    <row r="190" spans="1:7">
      <c r="A190" s="34" t="s">
        <v>2270</v>
      </c>
      <c r="B190" s="34" t="s">
        <v>2280</v>
      </c>
      <c r="C190" s="34" t="s">
        <v>2011</v>
      </c>
      <c r="D190" s="34" t="s">
        <v>1924</v>
      </c>
      <c r="E190" s="38">
        <v>1627469</v>
      </c>
      <c r="F190" s="38">
        <v>0</v>
      </c>
      <c r="G190" s="38">
        <v>666747098.85000002</v>
      </c>
    </row>
    <row r="191" spans="1:7">
      <c r="A191" s="34" t="s">
        <v>2270</v>
      </c>
      <c r="B191" s="34" t="s">
        <v>2281</v>
      </c>
      <c r="C191" s="34" t="s">
        <v>2011</v>
      </c>
      <c r="D191" s="34" t="s">
        <v>1933</v>
      </c>
      <c r="E191" s="38">
        <v>182292</v>
      </c>
      <c r="F191" s="38">
        <v>0</v>
      </c>
      <c r="G191" s="38">
        <v>666564806.85000002</v>
      </c>
    </row>
    <row r="192" spans="1:7">
      <c r="A192" s="34" t="s">
        <v>2270</v>
      </c>
      <c r="B192" s="34" t="s">
        <v>2282</v>
      </c>
      <c r="C192" s="34" t="s">
        <v>2011</v>
      </c>
      <c r="D192" s="34" t="s">
        <v>1946</v>
      </c>
      <c r="E192" s="38">
        <v>671400</v>
      </c>
      <c r="F192" s="38">
        <v>0</v>
      </c>
      <c r="G192" s="38">
        <v>665893406.85000002</v>
      </c>
    </row>
    <row r="193" spans="1:7">
      <c r="A193" s="34" t="s">
        <v>2270</v>
      </c>
      <c r="B193" s="34" t="s">
        <v>2283</v>
      </c>
      <c r="C193" s="34" t="s">
        <v>2011</v>
      </c>
      <c r="D193" s="34" t="s">
        <v>31</v>
      </c>
      <c r="E193" s="38">
        <v>58560</v>
      </c>
      <c r="F193" s="38">
        <v>0</v>
      </c>
      <c r="G193" s="38">
        <v>665834846.85000002</v>
      </c>
    </row>
    <row r="194" spans="1:7">
      <c r="A194" s="34" t="s">
        <v>2270</v>
      </c>
      <c r="B194" s="34" t="s">
        <v>2284</v>
      </c>
      <c r="C194" s="34" t="s">
        <v>2011</v>
      </c>
      <c r="D194" s="34" t="s">
        <v>2071</v>
      </c>
      <c r="E194" s="38">
        <v>0</v>
      </c>
      <c r="F194" s="38">
        <v>0</v>
      </c>
      <c r="G194" s="38">
        <v>665834846.85000002</v>
      </c>
    </row>
    <row r="195" spans="1:7">
      <c r="A195" s="34" t="s">
        <v>2270</v>
      </c>
      <c r="B195" s="34" t="s">
        <v>3077</v>
      </c>
      <c r="C195" s="34" t="s">
        <v>2011</v>
      </c>
      <c r="D195" s="34" t="s">
        <v>1947</v>
      </c>
      <c r="E195" s="38">
        <v>223776</v>
      </c>
      <c r="F195" s="38">
        <v>0</v>
      </c>
      <c r="G195" s="38">
        <v>665611070.85000002</v>
      </c>
    </row>
    <row r="196" spans="1:7">
      <c r="A196" s="34" t="s">
        <v>2270</v>
      </c>
      <c r="B196" s="34" t="s">
        <v>2285</v>
      </c>
      <c r="C196" s="34" t="s">
        <v>2011</v>
      </c>
      <c r="D196" s="34" t="s">
        <v>1940</v>
      </c>
      <c r="E196" s="38">
        <v>163944</v>
      </c>
      <c r="F196" s="38">
        <v>0</v>
      </c>
      <c r="G196" s="38">
        <v>665447126.85000002</v>
      </c>
    </row>
    <row r="197" spans="1:7">
      <c r="A197" s="34" t="s">
        <v>2270</v>
      </c>
      <c r="B197" s="34" t="s">
        <v>3078</v>
      </c>
      <c r="C197" s="34" t="s">
        <v>2011</v>
      </c>
      <c r="D197" s="34" t="s">
        <v>1923</v>
      </c>
      <c r="E197" s="38">
        <v>878299.9</v>
      </c>
      <c r="F197" s="38">
        <v>0</v>
      </c>
      <c r="G197" s="38">
        <v>664568826.95000005</v>
      </c>
    </row>
    <row r="198" spans="1:7">
      <c r="A198" s="34" t="s">
        <v>2270</v>
      </c>
      <c r="B198" s="34" t="s">
        <v>2286</v>
      </c>
      <c r="C198" s="34" t="s">
        <v>2011</v>
      </c>
      <c r="D198" s="34" t="s">
        <v>1923</v>
      </c>
      <c r="E198" s="38">
        <v>207988</v>
      </c>
      <c r="F198" s="38">
        <v>0</v>
      </c>
      <c r="G198" s="38">
        <v>664360838.95000005</v>
      </c>
    </row>
    <row r="199" spans="1:7">
      <c r="A199" s="34" t="s">
        <v>2270</v>
      </c>
      <c r="B199" s="34" t="s">
        <v>2287</v>
      </c>
      <c r="C199" s="34" t="s">
        <v>2011</v>
      </c>
      <c r="D199" s="34" t="s">
        <v>1925</v>
      </c>
      <c r="E199" s="38">
        <v>5425000</v>
      </c>
      <c r="F199" s="38">
        <v>0</v>
      </c>
      <c r="G199" s="38">
        <v>658935838.95000005</v>
      </c>
    </row>
    <row r="200" spans="1:7">
      <c r="A200" s="34" t="s">
        <v>2270</v>
      </c>
      <c r="B200" s="34" t="s">
        <v>2288</v>
      </c>
      <c r="C200" s="34" t="s">
        <v>2011</v>
      </c>
      <c r="D200" s="34" t="s">
        <v>2289</v>
      </c>
      <c r="E200" s="38">
        <v>486324</v>
      </c>
      <c r="F200" s="38">
        <v>0</v>
      </c>
      <c r="G200" s="38">
        <v>658449514.95000005</v>
      </c>
    </row>
    <row r="201" spans="1:7">
      <c r="A201" s="34" t="s">
        <v>2270</v>
      </c>
      <c r="B201" s="34" t="s">
        <v>2290</v>
      </c>
      <c r="C201" s="34" t="s">
        <v>2011</v>
      </c>
      <c r="D201" s="34" t="s">
        <v>1525</v>
      </c>
      <c r="E201" s="38">
        <v>1686090</v>
      </c>
      <c r="F201" s="38">
        <v>0</v>
      </c>
      <c r="G201" s="38">
        <v>656763424.95000005</v>
      </c>
    </row>
    <row r="202" spans="1:7">
      <c r="A202" s="34" t="s">
        <v>2270</v>
      </c>
      <c r="B202" s="34" t="s">
        <v>2291</v>
      </c>
      <c r="C202" s="34" t="s">
        <v>2011</v>
      </c>
      <c r="D202" s="34" t="s">
        <v>2071</v>
      </c>
      <c r="E202" s="38">
        <v>0</v>
      </c>
      <c r="F202" s="38">
        <v>0</v>
      </c>
      <c r="G202" s="38">
        <v>656763424.95000005</v>
      </c>
    </row>
    <row r="203" spans="1:7">
      <c r="A203" s="34" t="s">
        <v>2270</v>
      </c>
      <c r="B203" s="34" t="s">
        <v>2292</v>
      </c>
      <c r="C203" s="34" t="s">
        <v>2011</v>
      </c>
      <c r="D203" s="34" t="s">
        <v>2071</v>
      </c>
      <c r="E203" s="38">
        <v>0</v>
      </c>
      <c r="F203" s="38">
        <v>0</v>
      </c>
      <c r="G203" s="38">
        <v>656763424.95000005</v>
      </c>
    </row>
    <row r="204" spans="1:7">
      <c r="A204" s="34" t="s">
        <v>2270</v>
      </c>
      <c r="B204" s="34" t="s">
        <v>2293</v>
      </c>
      <c r="C204" s="34" t="s">
        <v>2011</v>
      </c>
      <c r="D204" s="34" t="s">
        <v>2171</v>
      </c>
      <c r="E204" s="38">
        <v>0</v>
      </c>
      <c r="F204" s="38">
        <v>47200</v>
      </c>
      <c r="G204" s="38">
        <v>656810624.95000005</v>
      </c>
    </row>
    <row r="205" spans="1:7">
      <c r="A205" s="34" t="s">
        <v>2270</v>
      </c>
      <c r="B205" s="34" t="s">
        <v>2294</v>
      </c>
      <c r="C205" s="34" t="s">
        <v>2011</v>
      </c>
      <c r="D205" s="34" t="s">
        <v>2295</v>
      </c>
      <c r="E205" s="38">
        <v>0</v>
      </c>
      <c r="F205" s="38">
        <v>1265526.52</v>
      </c>
      <c r="G205" s="38">
        <v>658076151.47000003</v>
      </c>
    </row>
    <row r="206" spans="1:7">
      <c r="A206" s="34" t="s">
        <v>2270</v>
      </c>
      <c r="B206" s="34" t="s">
        <v>2296</v>
      </c>
      <c r="C206" s="34" t="s">
        <v>2011</v>
      </c>
      <c r="D206" s="34" t="s">
        <v>2109</v>
      </c>
      <c r="E206" s="38">
        <v>0</v>
      </c>
      <c r="F206" s="38">
        <v>3960000</v>
      </c>
      <c r="G206" s="38">
        <v>662036151.47000003</v>
      </c>
    </row>
    <row r="207" spans="1:7">
      <c r="A207" s="34" t="s">
        <v>2297</v>
      </c>
      <c r="B207" s="34" t="s">
        <v>2298</v>
      </c>
      <c r="C207" s="34" t="s">
        <v>2011</v>
      </c>
      <c r="D207" s="34" t="s">
        <v>1525</v>
      </c>
      <c r="E207" s="38">
        <v>1487980</v>
      </c>
      <c r="F207" s="38">
        <v>0</v>
      </c>
      <c r="G207" s="38">
        <v>660548171.47000003</v>
      </c>
    </row>
    <row r="208" spans="1:7">
      <c r="A208" s="34" t="s">
        <v>2297</v>
      </c>
      <c r="B208" s="34" t="s">
        <v>2299</v>
      </c>
      <c r="C208" s="34" t="s">
        <v>2011</v>
      </c>
      <c r="D208" s="34" t="s">
        <v>1951</v>
      </c>
      <c r="E208" s="38">
        <v>99000</v>
      </c>
      <c r="F208" s="38">
        <v>0</v>
      </c>
      <c r="G208" s="38">
        <v>660449171.47000003</v>
      </c>
    </row>
    <row r="209" spans="1:7">
      <c r="A209" s="34" t="s">
        <v>2297</v>
      </c>
      <c r="B209" s="34" t="s">
        <v>2300</v>
      </c>
      <c r="C209" s="34" t="s">
        <v>2011</v>
      </c>
      <c r="D209" s="34" t="s">
        <v>1912</v>
      </c>
      <c r="E209" s="38">
        <v>90000</v>
      </c>
      <c r="F209" s="38">
        <v>0</v>
      </c>
      <c r="G209" s="38">
        <v>660359171.47000003</v>
      </c>
    </row>
    <row r="210" spans="1:7">
      <c r="A210" s="34" t="s">
        <v>2297</v>
      </c>
      <c r="B210" s="34" t="s">
        <v>2301</v>
      </c>
      <c r="C210" s="34" t="s">
        <v>2011</v>
      </c>
      <c r="D210" s="34" t="s">
        <v>1537</v>
      </c>
      <c r="E210" s="38">
        <v>2277000</v>
      </c>
      <c r="F210" s="38">
        <v>0</v>
      </c>
      <c r="G210" s="38">
        <v>658082171.47000003</v>
      </c>
    </row>
    <row r="211" spans="1:7">
      <c r="A211" s="34" t="s">
        <v>2297</v>
      </c>
      <c r="B211" s="34" t="s">
        <v>2302</v>
      </c>
      <c r="C211" s="34" t="s">
        <v>2011</v>
      </c>
      <c r="D211" s="34" t="s">
        <v>1944</v>
      </c>
      <c r="E211" s="38">
        <v>14821614.75</v>
      </c>
      <c r="F211" s="38">
        <v>0</v>
      </c>
      <c r="G211" s="38">
        <v>643260556.72000003</v>
      </c>
    </row>
    <row r="212" spans="1:7">
      <c r="A212" s="34" t="s">
        <v>2297</v>
      </c>
      <c r="B212" s="34" t="s">
        <v>2303</v>
      </c>
      <c r="C212" s="34" t="s">
        <v>2011</v>
      </c>
      <c r="D212" s="34" t="s">
        <v>1539</v>
      </c>
      <c r="E212" s="38">
        <v>1561298.25</v>
      </c>
      <c r="F212" s="38">
        <v>0</v>
      </c>
      <c r="G212" s="38">
        <v>641699258.47000003</v>
      </c>
    </row>
    <row r="213" spans="1:7">
      <c r="A213" s="34" t="s">
        <v>2297</v>
      </c>
      <c r="B213" s="34" t="s">
        <v>2304</v>
      </c>
      <c r="C213" s="34" t="s">
        <v>2011</v>
      </c>
      <c r="D213" s="34" t="s">
        <v>1943</v>
      </c>
      <c r="E213" s="38">
        <v>907350</v>
      </c>
      <c r="F213" s="38">
        <v>0</v>
      </c>
      <c r="G213" s="38">
        <v>640791908.47000003</v>
      </c>
    </row>
    <row r="214" spans="1:7">
      <c r="A214" s="34" t="s">
        <v>2297</v>
      </c>
      <c r="B214" s="34" t="s">
        <v>2305</v>
      </c>
      <c r="C214" s="34" t="s">
        <v>2011</v>
      </c>
      <c r="D214" s="34" t="s">
        <v>36</v>
      </c>
      <c r="E214" s="38">
        <v>89945.85</v>
      </c>
      <c r="F214" s="38">
        <v>0</v>
      </c>
      <c r="G214" s="38">
        <v>640701962.62</v>
      </c>
    </row>
    <row r="215" spans="1:7">
      <c r="A215" s="34" t="s">
        <v>2297</v>
      </c>
      <c r="B215" s="34" t="s">
        <v>2306</v>
      </c>
      <c r="C215" s="34" t="s">
        <v>2011</v>
      </c>
      <c r="D215" s="34" t="s">
        <v>1270</v>
      </c>
      <c r="E215" s="38">
        <v>6000</v>
      </c>
      <c r="F215" s="38">
        <v>0</v>
      </c>
      <c r="G215" s="38">
        <v>640695962.62</v>
      </c>
    </row>
    <row r="216" spans="1:7">
      <c r="A216" s="34" t="s">
        <v>2297</v>
      </c>
      <c r="B216" s="34" t="s">
        <v>2307</v>
      </c>
      <c r="C216" s="34" t="s">
        <v>2011</v>
      </c>
      <c r="D216" s="34" t="s">
        <v>583</v>
      </c>
      <c r="E216" s="38">
        <v>40100</v>
      </c>
      <c r="F216" s="38">
        <v>0</v>
      </c>
      <c r="G216" s="38">
        <v>640655862.62</v>
      </c>
    </row>
    <row r="217" spans="1:7">
      <c r="A217" s="34" t="s">
        <v>2297</v>
      </c>
      <c r="B217" s="34" t="s">
        <v>2308</v>
      </c>
      <c r="C217" s="34" t="s">
        <v>2011</v>
      </c>
      <c r="D217" s="34" t="s">
        <v>2309</v>
      </c>
      <c r="E217" s="38">
        <v>0</v>
      </c>
      <c r="F217" s="38">
        <v>73715.539999999994</v>
      </c>
      <c r="G217" s="38">
        <v>640729578.15999997</v>
      </c>
    </row>
    <row r="218" spans="1:7">
      <c r="A218" s="34" t="s">
        <v>2297</v>
      </c>
      <c r="B218" s="34" t="s">
        <v>2310</v>
      </c>
      <c r="C218" s="34" t="s">
        <v>2011</v>
      </c>
      <c r="D218" s="34" t="s">
        <v>2311</v>
      </c>
      <c r="E218" s="38">
        <v>0</v>
      </c>
      <c r="F218" s="38">
        <v>260001.2</v>
      </c>
      <c r="G218" s="38">
        <v>640989579.36000001</v>
      </c>
    </row>
    <row r="219" spans="1:7">
      <c r="A219" s="34" t="s">
        <v>2297</v>
      </c>
      <c r="B219" s="34" t="s">
        <v>2312</v>
      </c>
      <c r="C219" s="34" t="s">
        <v>2011</v>
      </c>
      <c r="D219" s="34" t="s">
        <v>2103</v>
      </c>
      <c r="E219" s="38">
        <v>0</v>
      </c>
      <c r="F219" s="38">
        <v>391217.2</v>
      </c>
      <c r="G219" s="38">
        <v>641380796.55999994</v>
      </c>
    </row>
    <row r="220" spans="1:7">
      <c r="A220" s="34" t="s">
        <v>2297</v>
      </c>
      <c r="B220" s="34" t="s">
        <v>2313</v>
      </c>
      <c r="C220" s="34" t="s">
        <v>2011</v>
      </c>
      <c r="D220" s="34" t="s">
        <v>2174</v>
      </c>
      <c r="E220" s="38">
        <v>0</v>
      </c>
      <c r="F220" s="38">
        <v>777600</v>
      </c>
      <c r="G220" s="38">
        <v>642158396.55999994</v>
      </c>
    </row>
    <row r="221" spans="1:7">
      <c r="A221" s="34" t="s">
        <v>2297</v>
      </c>
      <c r="B221" s="34" t="s">
        <v>2314</v>
      </c>
      <c r="C221" s="34" t="s">
        <v>2011</v>
      </c>
      <c r="D221" s="34" t="s">
        <v>2174</v>
      </c>
      <c r="E221" s="38">
        <v>0</v>
      </c>
      <c r="F221" s="38">
        <v>898290</v>
      </c>
      <c r="G221" s="38">
        <v>643056686.55999994</v>
      </c>
    </row>
    <row r="222" spans="1:7">
      <c r="A222" s="34" t="s">
        <v>2297</v>
      </c>
      <c r="B222" s="34" t="s">
        <v>2315</v>
      </c>
      <c r="C222" s="34" t="s">
        <v>2011</v>
      </c>
      <c r="D222" s="34" t="s">
        <v>2174</v>
      </c>
      <c r="E222" s="38">
        <v>0</v>
      </c>
      <c r="F222" s="38">
        <v>1166400</v>
      </c>
      <c r="G222" s="38">
        <v>644223086.55999994</v>
      </c>
    </row>
    <row r="223" spans="1:7">
      <c r="A223" s="34" t="s">
        <v>2297</v>
      </c>
      <c r="B223" s="34" t="s">
        <v>2316</v>
      </c>
      <c r="C223" s="34" t="s">
        <v>2011</v>
      </c>
      <c r="D223" s="34" t="s">
        <v>2317</v>
      </c>
      <c r="E223" s="38">
        <v>0</v>
      </c>
      <c r="F223" s="38">
        <v>1492621.65</v>
      </c>
      <c r="G223" s="38">
        <v>645715708.21000004</v>
      </c>
    </row>
    <row r="224" spans="1:7">
      <c r="A224" s="34" t="s">
        <v>2297</v>
      </c>
      <c r="B224" s="34" t="s">
        <v>2318</v>
      </c>
      <c r="C224" s="34" t="s">
        <v>2011</v>
      </c>
      <c r="D224" s="34" t="s">
        <v>2319</v>
      </c>
      <c r="E224" s="38">
        <v>0</v>
      </c>
      <c r="F224" s="38">
        <v>2974140</v>
      </c>
      <c r="G224" s="38">
        <v>648689848.21000004</v>
      </c>
    </row>
    <row r="225" spans="1:7">
      <c r="A225" s="34" t="s">
        <v>2297</v>
      </c>
      <c r="B225" s="34" t="s">
        <v>2320</v>
      </c>
      <c r="C225" s="34" t="s">
        <v>2011</v>
      </c>
      <c r="D225" s="34" t="s">
        <v>2321</v>
      </c>
      <c r="E225" s="38">
        <v>0</v>
      </c>
      <c r="F225" s="38">
        <v>3553120.13</v>
      </c>
      <c r="G225" s="38">
        <v>652242968.34000003</v>
      </c>
    </row>
    <row r="226" spans="1:7">
      <c r="A226" s="34" t="s">
        <v>2297</v>
      </c>
      <c r="B226" s="34" t="s">
        <v>2322</v>
      </c>
      <c r="C226" s="34" t="s">
        <v>2011</v>
      </c>
      <c r="D226" s="34" t="s">
        <v>2174</v>
      </c>
      <c r="E226" s="38">
        <v>0</v>
      </c>
      <c r="F226" s="38">
        <v>3655530</v>
      </c>
      <c r="G226" s="38">
        <v>655898498.34000003</v>
      </c>
    </row>
    <row r="227" spans="1:7">
      <c r="A227" s="34" t="s">
        <v>2297</v>
      </c>
      <c r="B227" s="34" t="s">
        <v>2323</v>
      </c>
      <c r="C227" s="34" t="s">
        <v>2011</v>
      </c>
      <c r="D227" s="34" t="s">
        <v>2174</v>
      </c>
      <c r="E227" s="38">
        <v>0</v>
      </c>
      <c r="F227" s="38">
        <v>5484510</v>
      </c>
      <c r="G227" s="38">
        <v>661383008.34000003</v>
      </c>
    </row>
    <row r="228" spans="1:7">
      <c r="A228" s="34" t="s">
        <v>2297</v>
      </c>
      <c r="B228" s="34" t="s">
        <v>2324</v>
      </c>
      <c r="C228" s="34" t="s">
        <v>2011</v>
      </c>
      <c r="D228" s="34" t="s">
        <v>2319</v>
      </c>
      <c r="E228" s="38">
        <v>0</v>
      </c>
      <c r="F228" s="38">
        <v>6044220</v>
      </c>
      <c r="G228" s="38">
        <v>667427228.34000003</v>
      </c>
    </row>
    <row r="229" spans="1:7">
      <c r="A229" s="34" t="s">
        <v>2297</v>
      </c>
      <c r="B229" s="34" t="s">
        <v>2325</v>
      </c>
      <c r="C229" s="34" t="s">
        <v>2011</v>
      </c>
      <c r="D229" s="34" t="s">
        <v>2326</v>
      </c>
      <c r="E229" s="38">
        <v>0</v>
      </c>
      <c r="F229" s="38">
        <v>30033994.649999999</v>
      </c>
      <c r="G229" s="38">
        <v>697461222.99000001</v>
      </c>
    </row>
    <row r="230" spans="1:7">
      <c r="A230" s="34" t="s">
        <v>2327</v>
      </c>
      <c r="B230" s="34" t="s">
        <v>2328</v>
      </c>
      <c r="C230" s="34" t="s">
        <v>2329</v>
      </c>
      <c r="D230" s="34" t="s">
        <v>2329</v>
      </c>
      <c r="E230" s="38">
        <v>22766.38</v>
      </c>
      <c r="F230" s="38">
        <v>0</v>
      </c>
      <c r="G230" s="38">
        <v>697438456.61000001</v>
      </c>
    </row>
    <row r="231" spans="1:7">
      <c r="A231" s="34" t="s">
        <v>2327</v>
      </c>
      <c r="B231" s="34" t="s">
        <v>2330</v>
      </c>
      <c r="C231" s="34" t="s">
        <v>2011</v>
      </c>
      <c r="D231" s="34" t="s">
        <v>2196</v>
      </c>
      <c r="E231" s="38">
        <v>1803200</v>
      </c>
      <c r="F231" s="38">
        <v>0</v>
      </c>
      <c r="G231" s="38">
        <v>695635256.61000001</v>
      </c>
    </row>
    <row r="232" spans="1:7">
      <c r="A232" s="34" t="s">
        <v>2327</v>
      </c>
      <c r="B232" s="34" t="s">
        <v>2331</v>
      </c>
      <c r="C232" s="34" t="s">
        <v>2011</v>
      </c>
      <c r="D232" s="34" t="s">
        <v>1935</v>
      </c>
      <c r="E232" s="38">
        <v>9240000</v>
      </c>
      <c r="F232" s="38">
        <v>0</v>
      </c>
      <c r="G232" s="38">
        <v>686395256.61000001</v>
      </c>
    </row>
    <row r="233" spans="1:7">
      <c r="A233" s="34" t="s">
        <v>2327</v>
      </c>
      <c r="B233" s="34" t="s">
        <v>2332</v>
      </c>
      <c r="C233" s="34" t="s">
        <v>2011</v>
      </c>
      <c r="D233" s="34" t="s">
        <v>149</v>
      </c>
      <c r="E233" s="38">
        <v>2392164.16</v>
      </c>
      <c r="F233" s="38">
        <v>0</v>
      </c>
      <c r="G233" s="38">
        <v>684003092.45000005</v>
      </c>
    </row>
    <row r="234" spans="1:7">
      <c r="A234" s="34" t="s">
        <v>2327</v>
      </c>
      <c r="B234" s="34" t="s">
        <v>2333</v>
      </c>
      <c r="C234" s="34" t="s">
        <v>2011</v>
      </c>
      <c r="D234" s="34" t="s">
        <v>2196</v>
      </c>
      <c r="E234" s="38">
        <v>1763510</v>
      </c>
      <c r="F234" s="38">
        <v>0</v>
      </c>
      <c r="G234" s="38">
        <v>682239582.45000005</v>
      </c>
    </row>
    <row r="235" spans="1:7">
      <c r="A235" s="34" t="s">
        <v>2327</v>
      </c>
      <c r="B235" s="34" t="s">
        <v>2334</v>
      </c>
      <c r="C235" s="34" t="s">
        <v>2011</v>
      </c>
      <c r="D235" s="34" t="s">
        <v>2335</v>
      </c>
      <c r="E235" s="38">
        <v>441331.26</v>
      </c>
      <c r="F235" s="38">
        <v>0</v>
      </c>
      <c r="G235" s="38">
        <v>681798251.19000006</v>
      </c>
    </row>
    <row r="236" spans="1:7">
      <c r="A236" s="34" t="s">
        <v>2327</v>
      </c>
      <c r="B236" s="34" t="s">
        <v>2336</v>
      </c>
      <c r="C236" s="34" t="s">
        <v>2011</v>
      </c>
      <c r="D236" s="34" t="s">
        <v>1954</v>
      </c>
      <c r="E236" s="38">
        <v>233057.08</v>
      </c>
      <c r="F236" s="38">
        <v>0</v>
      </c>
      <c r="G236" s="38">
        <v>681565194.11000001</v>
      </c>
    </row>
    <row r="237" spans="1:7">
      <c r="A237" s="34" t="s">
        <v>2327</v>
      </c>
      <c r="B237" s="34" t="s">
        <v>2337</v>
      </c>
      <c r="C237" s="34" t="s">
        <v>2011</v>
      </c>
      <c r="D237" s="34" t="s">
        <v>1907</v>
      </c>
      <c r="E237" s="38">
        <v>19000</v>
      </c>
      <c r="F237" s="38">
        <v>0</v>
      </c>
      <c r="G237" s="38">
        <v>681546194.11000001</v>
      </c>
    </row>
    <row r="238" spans="1:7">
      <c r="A238" s="34" t="s">
        <v>2327</v>
      </c>
      <c r="B238" s="34" t="s">
        <v>2338</v>
      </c>
      <c r="C238" s="34" t="s">
        <v>2011</v>
      </c>
      <c r="D238" s="34" t="s">
        <v>1922</v>
      </c>
      <c r="E238" s="38">
        <v>780003.6</v>
      </c>
      <c r="F238" s="38">
        <v>0</v>
      </c>
      <c r="G238" s="38">
        <v>680766190.50999999</v>
      </c>
    </row>
    <row r="239" spans="1:7">
      <c r="A239" s="34" t="s">
        <v>2327</v>
      </c>
      <c r="B239" s="34" t="s">
        <v>2339</v>
      </c>
      <c r="C239" s="34" t="s">
        <v>2011</v>
      </c>
      <c r="D239" s="34" t="s">
        <v>1910</v>
      </c>
      <c r="E239" s="38">
        <v>3019400</v>
      </c>
      <c r="F239" s="38">
        <v>0</v>
      </c>
      <c r="G239" s="38">
        <v>677746790.50999999</v>
      </c>
    </row>
    <row r="240" spans="1:7">
      <c r="A240" s="34" t="s">
        <v>2327</v>
      </c>
      <c r="B240" s="34" t="s">
        <v>2340</v>
      </c>
      <c r="C240" s="34" t="s">
        <v>2011</v>
      </c>
      <c r="D240" s="34" t="s">
        <v>1956</v>
      </c>
      <c r="E240" s="38">
        <v>1493577.82</v>
      </c>
      <c r="F240" s="38">
        <v>0</v>
      </c>
      <c r="G240" s="38">
        <v>676253212.69000006</v>
      </c>
    </row>
    <row r="241" spans="1:7">
      <c r="A241" s="34" t="s">
        <v>2327</v>
      </c>
      <c r="B241" s="34" t="s">
        <v>2341</v>
      </c>
      <c r="C241" s="34" t="s">
        <v>2011</v>
      </c>
      <c r="D241" s="34" t="s">
        <v>2260</v>
      </c>
      <c r="E241" s="38">
        <v>0</v>
      </c>
      <c r="F241" s="38">
        <v>128.19999999999999</v>
      </c>
      <c r="G241" s="38">
        <v>676253340.88999999</v>
      </c>
    </row>
    <row r="242" spans="1:7">
      <c r="A242" s="34" t="s">
        <v>2327</v>
      </c>
      <c r="B242" s="34" t="s">
        <v>2342</v>
      </c>
      <c r="C242" s="34" t="s">
        <v>2011</v>
      </c>
      <c r="D242" s="34" t="s">
        <v>2260</v>
      </c>
      <c r="E242" s="38">
        <v>0</v>
      </c>
      <c r="F242" s="38">
        <v>180.94</v>
      </c>
      <c r="G242" s="38">
        <v>676253521.83000004</v>
      </c>
    </row>
    <row r="243" spans="1:7">
      <c r="A243" s="34" t="s">
        <v>2327</v>
      </c>
      <c r="B243" s="34" t="s">
        <v>2343</v>
      </c>
      <c r="C243" s="34" t="s">
        <v>2011</v>
      </c>
      <c r="D243" s="34" t="s">
        <v>2260</v>
      </c>
      <c r="E243" s="38">
        <v>0</v>
      </c>
      <c r="F243" s="38">
        <v>1314.85</v>
      </c>
      <c r="G243" s="38">
        <v>676254836.67999995</v>
      </c>
    </row>
    <row r="244" spans="1:7">
      <c r="A244" s="34" t="s">
        <v>2327</v>
      </c>
      <c r="B244" s="34" t="s">
        <v>2344</v>
      </c>
      <c r="C244" s="34" t="s">
        <v>2011</v>
      </c>
      <c r="D244" s="34" t="s">
        <v>2260</v>
      </c>
      <c r="E244" s="38">
        <v>0</v>
      </c>
      <c r="F244" s="38">
        <v>2252.5</v>
      </c>
      <c r="G244" s="38">
        <v>676257089.17999995</v>
      </c>
    </row>
    <row r="245" spans="1:7">
      <c r="A245" s="34" t="s">
        <v>2327</v>
      </c>
      <c r="B245" s="34" t="s">
        <v>2345</v>
      </c>
      <c r="C245" s="34" t="s">
        <v>2011</v>
      </c>
      <c r="D245" s="34" t="s">
        <v>2260</v>
      </c>
      <c r="E245" s="38">
        <v>0</v>
      </c>
      <c r="F245" s="38">
        <v>2444.35</v>
      </c>
      <c r="G245" s="38">
        <v>676259533.52999997</v>
      </c>
    </row>
    <row r="246" spans="1:7">
      <c r="A246" s="34" t="s">
        <v>2327</v>
      </c>
      <c r="B246" s="34" t="s">
        <v>2346</v>
      </c>
      <c r="C246" s="34" t="s">
        <v>2011</v>
      </c>
      <c r="D246" s="34" t="s">
        <v>2260</v>
      </c>
      <c r="E246" s="38">
        <v>0</v>
      </c>
      <c r="F246" s="38">
        <v>2507.8000000000002</v>
      </c>
      <c r="G246" s="38">
        <v>676262041.33000004</v>
      </c>
    </row>
    <row r="247" spans="1:7">
      <c r="A247" s="34" t="s">
        <v>2327</v>
      </c>
      <c r="B247" s="34" t="s">
        <v>2347</v>
      </c>
      <c r="C247" s="34" t="s">
        <v>2011</v>
      </c>
      <c r="D247" s="34" t="s">
        <v>2260</v>
      </c>
      <c r="E247" s="38">
        <v>0</v>
      </c>
      <c r="F247" s="38">
        <v>2618.8000000000002</v>
      </c>
      <c r="G247" s="38">
        <v>676264660.13</v>
      </c>
    </row>
    <row r="248" spans="1:7">
      <c r="A248" s="34" t="s">
        <v>2327</v>
      </c>
      <c r="B248" s="34" t="s">
        <v>2348</v>
      </c>
      <c r="C248" s="34" t="s">
        <v>2011</v>
      </c>
      <c r="D248" s="34" t="s">
        <v>2260</v>
      </c>
      <c r="E248" s="38">
        <v>0</v>
      </c>
      <c r="F248" s="38">
        <v>2740.9</v>
      </c>
      <c r="G248" s="38">
        <v>676267401.02999997</v>
      </c>
    </row>
    <row r="249" spans="1:7">
      <c r="A249" s="34" t="s">
        <v>2327</v>
      </c>
      <c r="B249" s="34" t="s">
        <v>2349</v>
      </c>
      <c r="C249" s="34" t="s">
        <v>2011</v>
      </c>
      <c r="D249" s="34" t="s">
        <v>2260</v>
      </c>
      <c r="E249" s="38">
        <v>0</v>
      </c>
      <c r="F249" s="38">
        <v>3721.42</v>
      </c>
      <c r="G249" s="38">
        <v>676271122.45000005</v>
      </c>
    </row>
    <row r="250" spans="1:7">
      <c r="A250" s="34" t="s">
        <v>2327</v>
      </c>
      <c r="B250" s="34" t="s">
        <v>2350</v>
      </c>
      <c r="C250" s="34" t="s">
        <v>2011</v>
      </c>
      <c r="D250" s="34" t="s">
        <v>2260</v>
      </c>
      <c r="E250" s="38">
        <v>0</v>
      </c>
      <c r="F250" s="38">
        <v>5024.13</v>
      </c>
      <c r="G250" s="38">
        <v>676276146.58000004</v>
      </c>
    </row>
    <row r="251" spans="1:7">
      <c r="A251" s="34" t="s">
        <v>2327</v>
      </c>
      <c r="B251" s="34" t="s">
        <v>2351</v>
      </c>
      <c r="C251" s="34" t="s">
        <v>2011</v>
      </c>
      <c r="D251" s="34" t="s">
        <v>2260</v>
      </c>
      <c r="E251" s="38">
        <v>0</v>
      </c>
      <c r="F251" s="38">
        <v>5588.19</v>
      </c>
      <c r="G251" s="38">
        <v>676281734.76999998</v>
      </c>
    </row>
    <row r="252" spans="1:7">
      <c r="A252" s="34" t="s">
        <v>2327</v>
      </c>
      <c r="B252" s="34" t="s">
        <v>2352</v>
      </c>
      <c r="C252" s="34" t="s">
        <v>2011</v>
      </c>
      <c r="D252" s="34" t="s">
        <v>2260</v>
      </c>
      <c r="E252" s="38">
        <v>0</v>
      </c>
      <c r="F252" s="38">
        <v>7012.95</v>
      </c>
      <c r="G252" s="38">
        <v>676288747.72000003</v>
      </c>
    </row>
    <row r="253" spans="1:7">
      <c r="A253" s="34" t="s">
        <v>2327</v>
      </c>
      <c r="B253" s="34" t="s">
        <v>2353</v>
      </c>
      <c r="C253" s="34" t="s">
        <v>2011</v>
      </c>
      <c r="D253" s="34" t="s">
        <v>2260</v>
      </c>
      <c r="E253" s="38">
        <v>0</v>
      </c>
      <c r="F253" s="38">
        <v>8139.92</v>
      </c>
      <c r="G253" s="38">
        <v>676296887.63999999</v>
      </c>
    </row>
    <row r="254" spans="1:7">
      <c r="A254" s="34" t="s">
        <v>2327</v>
      </c>
      <c r="B254" s="34" t="s">
        <v>2354</v>
      </c>
      <c r="C254" s="34" t="s">
        <v>2011</v>
      </c>
      <c r="D254" s="34" t="s">
        <v>2260</v>
      </c>
      <c r="E254" s="38">
        <v>0</v>
      </c>
      <c r="F254" s="38">
        <v>12563.05</v>
      </c>
      <c r="G254" s="38">
        <v>676309450.69000006</v>
      </c>
    </row>
    <row r="255" spans="1:7">
      <c r="A255" s="34" t="s">
        <v>2327</v>
      </c>
      <c r="B255" s="34" t="s">
        <v>2355</v>
      </c>
      <c r="C255" s="34" t="s">
        <v>2011</v>
      </c>
      <c r="D255" s="34" t="s">
        <v>2260</v>
      </c>
      <c r="E255" s="38">
        <v>0</v>
      </c>
      <c r="F255" s="38">
        <v>14933.79</v>
      </c>
      <c r="G255" s="38">
        <v>676324384.48000002</v>
      </c>
    </row>
    <row r="256" spans="1:7">
      <c r="A256" s="34" t="s">
        <v>2327</v>
      </c>
      <c r="B256" s="34" t="s">
        <v>2356</v>
      </c>
      <c r="C256" s="34" t="s">
        <v>2011</v>
      </c>
      <c r="D256" s="34" t="s">
        <v>2260</v>
      </c>
      <c r="E256" s="38">
        <v>0</v>
      </c>
      <c r="F256" s="38">
        <v>18067</v>
      </c>
      <c r="G256" s="38">
        <v>676342451.48000002</v>
      </c>
    </row>
    <row r="257" spans="1:7">
      <c r="A257" s="34" t="s">
        <v>2327</v>
      </c>
      <c r="B257" s="34" t="s">
        <v>2357</v>
      </c>
      <c r="C257" s="34" t="s">
        <v>2011</v>
      </c>
      <c r="D257" s="34" t="s">
        <v>2260</v>
      </c>
      <c r="E257" s="38">
        <v>0</v>
      </c>
      <c r="F257" s="38">
        <v>19719.59</v>
      </c>
      <c r="G257" s="38">
        <v>676362171.07000005</v>
      </c>
    </row>
    <row r="258" spans="1:7">
      <c r="A258" s="34" t="s">
        <v>2327</v>
      </c>
      <c r="B258" s="34" t="s">
        <v>2358</v>
      </c>
      <c r="C258" s="34" t="s">
        <v>2011</v>
      </c>
      <c r="D258" s="34" t="s">
        <v>2359</v>
      </c>
      <c r="E258" s="38">
        <v>0</v>
      </c>
      <c r="F258" s="38">
        <v>22766.38</v>
      </c>
      <c r="G258" s="38">
        <v>676384937.45000005</v>
      </c>
    </row>
    <row r="259" spans="1:7">
      <c r="A259" s="34" t="s">
        <v>2327</v>
      </c>
      <c r="B259" s="34" t="s">
        <v>2360</v>
      </c>
      <c r="C259" s="34" t="s">
        <v>2011</v>
      </c>
      <c r="D259" s="34" t="s">
        <v>2260</v>
      </c>
      <c r="E259" s="38">
        <v>0</v>
      </c>
      <c r="F259" s="38">
        <v>36005.800000000003</v>
      </c>
      <c r="G259" s="38">
        <v>676420943.25</v>
      </c>
    </row>
    <row r="260" spans="1:7">
      <c r="A260" s="34" t="s">
        <v>2327</v>
      </c>
      <c r="B260" s="34" t="s">
        <v>2361</v>
      </c>
      <c r="C260" s="34" t="s">
        <v>2011</v>
      </c>
      <c r="D260" s="34" t="s">
        <v>2098</v>
      </c>
      <c r="E260" s="38">
        <v>0</v>
      </c>
      <c r="F260" s="38">
        <v>104544.13</v>
      </c>
      <c r="G260" s="38">
        <v>676525487.38</v>
      </c>
    </row>
    <row r="261" spans="1:7">
      <c r="A261" s="34" t="s">
        <v>2327</v>
      </c>
      <c r="B261" s="34" t="s">
        <v>2362</v>
      </c>
      <c r="C261" s="34" t="s">
        <v>2011</v>
      </c>
      <c r="D261" s="34" t="s">
        <v>2145</v>
      </c>
      <c r="E261" s="38">
        <v>0</v>
      </c>
      <c r="F261" s="38">
        <v>108750</v>
      </c>
      <c r="G261" s="38">
        <v>676634237.38</v>
      </c>
    </row>
    <row r="262" spans="1:7">
      <c r="A262" s="34" t="s">
        <v>2327</v>
      </c>
      <c r="B262" s="34" t="s">
        <v>2363</v>
      </c>
      <c r="C262" s="34" t="s">
        <v>2011</v>
      </c>
      <c r="D262" s="34" t="s">
        <v>2260</v>
      </c>
      <c r="E262" s="38">
        <v>0</v>
      </c>
      <c r="F262" s="38">
        <v>171830.66</v>
      </c>
      <c r="G262" s="38">
        <v>676806068.03999996</v>
      </c>
    </row>
    <row r="263" spans="1:7">
      <c r="A263" s="34" t="s">
        <v>2327</v>
      </c>
      <c r="B263" s="34" t="s">
        <v>2364</v>
      </c>
      <c r="C263" s="34" t="s">
        <v>2011</v>
      </c>
      <c r="D263" s="34" t="s">
        <v>2087</v>
      </c>
      <c r="E263" s="38">
        <v>0</v>
      </c>
      <c r="F263" s="38">
        <v>276486</v>
      </c>
      <c r="G263" s="38">
        <v>677082554.03999996</v>
      </c>
    </row>
    <row r="264" spans="1:7">
      <c r="A264" s="34" t="s">
        <v>2327</v>
      </c>
      <c r="B264" s="34" t="s">
        <v>2365</v>
      </c>
      <c r="C264" s="34" t="s">
        <v>2011</v>
      </c>
      <c r="D264" s="34" t="s">
        <v>2260</v>
      </c>
      <c r="E264" s="38">
        <v>0</v>
      </c>
      <c r="F264" s="38">
        <v>307686.12</v>
      </c>
      <c r="G264" s="38">
        <v>677390240.15999997</v>
      </c>
    </row>
    <row r="265" spans="1:7">
      <c r="A265" s="34" t="s">
        <v>2327</v>
      </c>
      <c r="B265" s="34" t="s">
        <v>2366</v>
      </c>
      <c r="C265" s="34" t="s">
        <v>2011</v>
      </c>
      <c r="D265" s="34" t="s">
        <v>2260</v>
      </c>
      <c r="E265" s="38">
        <v>0</v>
      </c>
      <c r="F265" s="38">
        <v>316663.23</v>
      </c>
      <c r="G265" s="38">
        <v>677706903.38999999</v>
      </c>
    </row>
    <row r="266" spans="1:7">
      <c r="A266" s="34" t="s">
        <v>2327</v>
      </c>
      <c r="B266" s="34" t="s">
        <v>2367</v>
      </c>
      <c r="C266" s="34" t="s">
        <v>2011</v>
      </c>
      <c r="D266" s="34" t="s">
        <v>2260</v>
      </c>
      <c r="E266" s="38">
        <v>0</v>
      </c>
      <c r="F266" s="38">
        <v>552433.63</v>
      </c>
      <c r="G266" s="38">
        <v>678259337.01999998</v>
      </c>
    </row>
    <row r="267" spans="1:7">
      <c r="A267" s="34" t="s">
        <v>2327</v>
      </c>
      <c r="B267" s="34" t="s">
        <v>2368</v>
      </c>
      <c r="C267" s="34" t="s">
        <v>2011</v>
      </c>
      <c r="D267" s="34" t="s">
        <v>2087</v>
      </c>
      <c r="E267" s="38">
        <v>0</v>
      </c>
      <c r="F267" s="38">
        <v>1729938</v>
      </c>
      <c r="G267" s="38">
        <v>679989275.01999998</v>
      </c>
    </row>
    <row r="268" spans="1:7">
      <c r="A268" s="34" t="s">
        <v>2327</v>
      </c>
      <c r="B268" s="34" t="s">
        <v>2369</v>
      </c>
      <c r="C268" s="34" t="s">
        <v>2011</v>
      </c>
      <c r="D268" s="34" t="s">
        <v>2370</v>
      </c>
      <c r="E268" s="38">
        <v>0</v>
      </c>
      <c r="F268" s="38">
        <v>1934520</v>
      </c>
      <c r="G268" s="38">
        <v>681923795.01999998</v>
      </c>
    </row>
    <row r="269" spans="1:7">
      <c r="A269" s="34" t="s">
        <v>2327</v>
      </c>
      <c r="B269" s="34" t="s">
        <v>2371</v>
      </c>
      <c r="C269" s="34" t="s">
        <v>2011</v>
      </c>
      <c r="D269" s="34" t="s">
        <v>2372</v>
      </c>
      <c r="E269" s="38">
        <v>0</v>
      </c>
      <c r="F269" s="38">
        <v>7459650</v>
      </c>
      <c r="G269" s="38">
        <v>689383445.01999998</v>
      </c>
    </row>
    <row r="270" spans="1:7">
      <c r="A270" s="34" t="s">
        <v>2373</v>
      </c>
      <c r="B270" s="34" t="s">
        <v>2374</v>
      </c>
      <c r="C270" s="34" t="s">
        <v>2375</v>
      </c>
      <c r="D270" s="34" t="s">
        <v>2375</v>
      </c>
      <c r="E270" s="38">
        <v>11997.11</v>
      </c>
      <c r="F270" s="38">
        <v>0</v>
      </c>
      <c r="G270" s="38">
        <v>689371447.90999997</v>
      </c>
    </row>
    <row r="271" spans="1:7">
      <c r="A271" s="34" t="s">
        <v>2373</v>
      </c>
      <c r="B271" s="34" t="s">
        <v>2376</v>
      </c>
      <c r="C271" s="34" t="s">
        <v>2011</v>
      </c>
      <c r="D271" s="34" t="s">
        <v>2071</v>
      </c>
      <c r="E271" s="38">
        <v>0</v>
      </c>
      <c r="F271" s="38">
        <v>0</v>
      </c>
      <c r="G271" s="38">
        <v>689371447.90999997</v>
      </c>
    </row>
    <row r="272" spans="1:7">
      <c r="A272" s="34" t="s">
        <v>2373</v>
      </c>
      <c r="B272" s="34" t="s">
        <v>2377</v>
      </c>
      <c r="C272" s="34" t="s">
        <v>2011</v>
      </c>
      <c r="D272" s="34" t="s">
        <v>2071</v>
      </c>
      <c r="E272" s="38">
        <v>0</v>
      </c>
      <c r="F272" s="38">
        <v>0</v>
      </c>
      <c r="G272" s="38">
        <v>689371447.90999997</v>
      </c>
    </row>
    <row r="273" spans="1:7">
      <c r="A273" s="34" t="s">
        <v>2373</v>
      </c>
      <c r="B273" s="34" t="s">
        <v>2378</v>
      </c>
      <c r="C273" s="34" t="s">
        <v>2011</v>
      </c>
      <c r="D273" s="34" t="s">
        <v>2071</v>
      </c>
      <c r="E273" s="38">
        <v>0</v>
      </c>
      <c r="F273" s="38">
        <v>0</v>
      </c>
      <c r="G273" s="38">
        <v>689371447.90999997</v>
      </c>
    </row>
    <row r="274" spans="1:7">
      <c r="A274" s="34" t="s">
        <v>2373</v>
      </c>
      <c r="B274" s="34" t="s">
        <v>2379</v>
      </c>
      <c r="C274" s="34" t="s">
        <v>2011</v>
      </c>
      <c r="D274" s="34" t="s">
        <v>1928</v>
      </c>
      <c r="E274" s="38">
        <v>141750</v>
      </c>
      <c r="F274" s="38">
        <v>0</v>
      </c>
      <c r="G274" s="38">
        <v>689229697.90999997</v>
      </c>
    </row>
    <row r="275" spans="1:7">
      <c r="A275" s="34" t="s">
        <v>2373</v>
      </c>
      <c r="B275" s="34" t="s">
        <v>2380</v>
      </c>
      <c r="C275" s="34" t="s">
        <v>2011</v>
      </c>
      <c r="D275" s="34" t="s">
        <v>1909</v>
      </c>
      <c r="E275" s="38">
        <v>560100</v>
      </c>
      <c r="F275" s="38">
        <v>0</v>
      </c>
      <c r="G275" s="38">
        <v>688669597.90999997</v>
      </c>
    </row>
    <row r="276" spans="1:7">
      <c r="A276" s="34" t="s">
        <v>2373</v>
      </c>
      <c r="B276" s="34" t="s">
        <v>2381</v>
      </c>
      <c r="C276" s="34" t="s">
        <v>2011</v>
      </c>
      <c r="D276" s="34" t="s">
        <v>1930</v>
      </c>
      <c r="E276" s="38">
        <v>229680.16</v>
      </c>
      <c r="F276" s="38">
        <v>0</v>
      </c>
      <c r="G276" s="38">
        <v>688439917.75</v>
      </c>
    </row>
    <row r="277" spans="1:7">
      <c r="A277" s="34" t="s">
        <v>2373</v>
      </c>
      <c r="B277" s="34" t="s">
        <v>2382</v>
      </c>
      <c r="C277" s="34" t="s">
        <v>2011</v>
      </c>
      <c r="D277" s="34" t="s">
        <v>1923</v>
      </c>
      <c r="E277" s="38">
        <v>419200</v>
      </c>
      <c r="F277" s="38">
        <v>0</v>
      </c>
      <c r="G277" s="38">
        <v>688020717.75</v>
      </c>
    </row>
    <row r="278" spans="1:7">
      <c r="A278" s="34" t="s">
        <v>2373</v>
      </c>
      <c r="B278" s="34" t="s">
        <v>3079</v>
      </c>
      <c r="C278" s="34" t="s">
        <v>2011</v>
      </c>
      <c r="D278" s="34" t="s">
        <v>3080</v>
      </c>
      <c r="E278" s="38">
        <v>14801600</v>
      </c>
      <c r="F278" s="38">
        <v>0</v>
      </c>
      <c r="G278" s="38">
        <v>673219117.75</v>
      </c>
    </row>
    <row r="279" spans="1:7">
      <c r="A279" s="34" t="s">
        <v>2373</v>
      </c>
      <c r="B279" s="34" t="s">
        <v>3081</v>
      </c>
      <c r="C279" s="34" t="s">
        <v>2011</v>
      </c>
      <c r="D279" s="34" t="s">
        <v>1909</v>
      </c>
      <c r="E279" s="38">
        <v>1342061.2</v>
      </c>
      <c r="F279" s="38">
        <v>0</v>
      </c>
      <c r="G279" s="38">
        <v>671877056.54999995</v>
      </c>
    </row>
    <row r="280" spans="1:7">
      <c r="A280" s="34" t="s">
        <v>2373</v>
      </c>
      <c r="B280" s="34" t="s">
        <v>2383</v>
      </c>
      <c r="C280" s="34" t="s">
        <v>2011</v>
      </c>
      <c r="D280" s="34" t="s">
        <v>2260</v>
      </c>
      <c r="E280" s="38">
        <v>0</v>
      </c>
      <c r="F280" s="38">
        <v>1531.69</v>
      </c>
      <c r="G280" s="38">
        <v>671878588.24000001</v>
      </c>
    </row>
    <row r="281" spans="1:7">
      <c r="A281" s="34" t="s">
        <v>2373</v>
      </c>
      <c r="B281" s="34" t="s">
        <v>2384</v>
      </c>
      <c r="C281" s="34" t="s">
        <v>2011</v>
      </c>
      <c r="D281" s="34" t="s">
        <v>2171</v>
      </c>
      <c r="E281" s="38">
        <v>0</v>
      </c>
      <c r="F281" s="38">
        <v>47200</v>
      </c>
      <c r="G281" s="38">
        <v>671925788.24000001</v>
      </c>
    </row>
    <row r="282" spans="1:7">
      <c r="A282" s="34" t="s">
        <v>2373</v>
      </c>
      <c r="B282" s="34" t="s">
        <v>2385</v>
      </c>
      <c r="C282" s="34" t="s">
        <v>2011</v>
      </c>
      <c r="D282" s="34" t="s">
        <v>2386</v>
      </c>
      <c r="E282" s="38">
        <v>0</v>
      </c>
      <c r="F282" s="38">
        <v>47200</v>
      </c>
      <c r="G282" s="38">
        <v>671972988.24000001</v>
      </c>
    </row>
    <row r="283" spans="1:7">
      <c r="A283" s="34" t="s">
        <v>2373</v>
      </c>
      <c r="B283" s="34" t="s">
        <v>2387</v>
      </c>
      <c r="C283" s="34" t="s">
        <v>2011</v>
      </c>
      <c r="D283" s="34" t="s">
        <v>2388</v>
      </c>
      <c r="E283" s="38">
        <v>0</v>
      </c>
      <c r="F283" s="38">
        <v>68488.55</v>
      </c>
      <c r="G283" s="38">
        <v>672041476.78999996</v>
      </c>
    </row>
    <row r="284" spans="1:7">
      <c r="A284" s="34" t="s">
        <v>2373</v>
      </c>
      <c r="B284" s="34" t="s">
        <v>2389</v>
      </c>
      <c r="C284" s="34" t="s">
        <v>2011</v>
      </c>
      <c r="D284" s="34" t="s">
        <v>2390</v>
      </c>
      <c r="E284" s="38">
        <v>0</v>
      </c>
      <c r="F284" s="38">
        <v>94400</v>
      </c>
      <c r="G284" s="38">
        <v>672135876.78999996</v>
      </c>
    </row>
    <row r="285" spans="1:7">
      <c r="A285" s="34" t="s">
        <v>2373</v>
      </c>
      <c r="B285" s="34" t="s">
        <v>2391</v>
      </c>
      <c r="C285" s="34" t="s">
        <v>2011</v>
      </c>
      <c r="D285" s="34" t="s">
        <v>2392</v>
      </c>
      <c r="E285" s="38">
        <v>0</v>
      </c>
      <c r="F285" s="38">
        <v>94400</v>
      </c>
      <c r="G285" s="38">
        <v>672230276.78999996</v>
      </c>
    </row>
    <row r="286" spans="1:7">
      <c r="A286" s="34" t="s">
        <v>2373</v>
      </c>
      <c r="B286" s="34" t="s">
        <v>2393</v>
      </c>
      <c r="C286" s="34" t="s">
        <v>2011</v>
      </c>
      <c r="D286" s="34" t="s">
        <v>2394</v>
      </c>
      <c r="E286" s="38">
        <v>0</v>
      </c>
      <c r="F286" s="38">
        <v>100300</v>
      </c>
      <c r="G286" s="38">
        <v>672330576.78999996</v>
      </c>
    </row>
    <row r="287" spans="1:7">
      <c r="A287" s="34" t="s">
        <v>2373</v>
      </c>
      <c r="B287" s="34" t="s">
        <v>2395</v>
      </c>
      <c r="C287" s="34" t="s">
        <v>2011</v>
      </c>
      <c r="D287" s="34" t="s">
        <v>2396</v>
      </c>
      <c r="E287" s="38">
        <v>0</v>
      </c>
      <c r="F287" s="38">
        <v>269958.28000000003</v>
      </c>
      <c r="G287" s="38">
        <v>672600535.07000005</v>
      </c>
    </row>
    <row r="288" spans="1:7">
      <c r="A288" s="34" t="s">
        <v>2373</v>
      </c>
      <c r="B288" s="34" t="s">
        <v>2397</v>
      </c>
      <c r="C288" s="34" t="s">
        <v>2011</v>
      </c>
      <c r="D288" s="34" t="s">
        <v>2398</v>
      </c>
      <c r="E288" s="38">
        <v>0</v>
      </c>
      <c r="F288" s="38">
        <v>1173000</v>
      </c>
      <c r="G288" s="38">
        <v>673773535.07000005</v>
      </c>
    </row>
    <row r="289" spans="1:7">
      <c r="A289" s="34" t="s">
        <v>2399</v>
      </c>
      <c r="B289" s="34" t="s">
        <v>2400</v>
      </c>
      <c r="C289" s="34" t="s">
        <v>2011</v>
      </c>
      <c r="D289" s="34" t="s">
        <v>2071</v>
      </c>
      <c r="E289" s="38">
        <v>0</v>
      </c>
      <c r="F289" s="38">
        <v>0</v>
      </c>
      <c r="G289" s="38">
        <v>673773535.07000005</v>
      </c>
    </row>
    <row r="290" spans="1:7">
      <c r="A290" s="34" t="s">
        <v>2399</v>
      </c>
      <c r="B290" s="34" t="s">
        <v>2401</v>
      </c>
      <c r="C290" s="34" t="s">
        <v>2011</v>
      </c>
      <c r="D290" s="34" t="s">
        <v>1947</v>
      </c>
      <c r="E290" s="38">
        <v>105968</v>
      </c>
      <c r="F290" s="38">
        <v>0</v>
      </c>
      <c r="G290" s="38">
        <v>673667567.07000005</v>
      </c>
    </row>
    <row r="291" spans="1:7">
      <c r="A291" s="34" t="s">
        <v>2399</v>
      </c>
      <c r="B291" s="34" t="s">
        <v>2402</v>
      </c>
      <c r="C291" s="34" t="s">
        <v>2011</v>
      </c>
      <c r="D291" s="34" t="s">
        <v>149</v>
      </c>
      <c r="E291" s="38">
        <v>7608067.46</v>
      </c>
      <c r="F291" s="38">
        <v>0</v>
      </c>
      <c r="G291" s="38">
        <v>666059499.61000001</v>
      </c>
    </row>
    <row r="292" spans="1:7">
      <c r="A292" s="34" t="s">
        <v>2399</v>
      </c>
      <c r="B292" s="34" t="s">
        <v>2403</v>
      </c>
      <c r="C292" s="34" t="s">
        <v>2011</v>
      </c>
      <c r="D292" s="34" t="s">
        <v>1956</v>
      </c>
      <c r="E292" s="38">
        <v>1531.69</v>
      </c>
      <c r="F292" s="38">
        <v>0</v>
      </c>
      <c r="G292" s="38">
        <v>666057967.91999996</v>
      </c>
    </row>
    <row r="293" spans="1:7">
      <c r="A293" s="34" t="s">
        <v>2399</v>
      </c>
      <c r="B293" s="34" t="s">
        <v>3082</v>
      </c>
      <c r="C293" s="34" t="s">
        <v>2011</v>
      </c>
      <c r="D293" s="34" t="s">
        <v>149</v>
      </c>
      <c r="E293" s="38">
        <v>3971950.85</v>
      </c>
      <c r="F293" s="38">
        <v>0</v>
      </c>
      <c r="G293" s="38">
        <v>662086017.07000005</v>
      </c>
    </row>
    <row r="294" spans="1:7">
      <c r="A294" s="34" t="s">
        <v>2399</v>
      </c>
      <c r="B294" s="34" t="s">
        <v>2404</v>
      </c>
      <c r="C294" s="34" t="s">
        <v>2011</v>
      </c>
      <c r="D294" s="34" t="s">
        <v>1960</v>
      </c>
      <c r="E294" s="38">
        <v>68488.55</v>
      </c>
      <c r="F294" s="38">
        <v>0</v>
      </c>
      <c r="G294" s="38">
        <v>662017528.51999998</v>
      </c>
    </row>
    <row r="295" spans="1:7">
      <c r="A295" s="34" t="s">
        <v>2399</v>
      </c>
      <c r="B295" s="34" t="s">
        <v>2405</v>
      </c>
      <c r="C295" s="34" t="s">
        <v>2011</v>
      </c>
      <c r="D295" s="34" t="s">
        <v>2406</v>
      </c>
      <c r="E295" s="38">
        <v>0</v>
      </c>
      <c r="F295" s="38">
        <v>47200</v>
      </c>
      <c r="G295" s="38">
        <v>662064728.51999998</v>
      </c>
    </row>
    <row r="296" spans="1:7">
      <c r="A296" s="34" t="s">
        <v>2399</v>
      </c>
      <c r="B296" s="34" t="s">
        <v>2407</v>
      </c>
      <c r="C296" s="34" t="s">
        <v>2011</v>
      </c>
      <c r="D296" s="34" t="s">
        <v>2408</v>
      </c>
      <c r="E296" s="38">
        <v>0</v>
      </c>
      <c r="F296" s="38">
        <v>172000</v>
      </c>
      <c r="G296" s="38">
        <v>662236728.51999998</v>
      </c>
    </row>
    <row r="297" spans="1:7">
      <c r="A297" s="34" t="s">
        <v>2399</v>
      </c>
      <c r="B297" s="34" t="s">
        <v>2409</v>
      </c>
      <c r="C297" s="34" t="s">
        <v>2011</v>
      </c>
      <c r="D297" s="34" t="s">
        <v>2119</v>
      </c>
      <c r="E297" s="38">
        <v>0</v>
      </c>
      <c r="F297" s="38">
        <v>2655000</v>
      </c>
      <c r="G297" s="38">
        <v>664891728.51999998</v>
      </c>
    </row>
    <row r="298" spans="1:7">
      <c r="A298" s="34" t="s">
        <v>2399</v>
      </c>
      <c r="B298" s="34" t="s">
        <v>2410</v>
      </c>
      <c r="C298" s="34" t="s">
        <v>2011</v>
      </c>
      <c r="D298" s="34" t="s">
        <v>2411</v>
      </c>
      <c r="E298" s="38">
        <v>0</v>
      </c>
      <c r="F298" s="38">
        <v>2919780</v>
      </c>
      <c r="G298" s="38">
        <v>667811508.51999998</v>
      </c>
    </row>
    <row r="299" spans="1:7">
      <c r="A299" s="34" t="s">
        <v>2399</v>
      </c>
      <c r="B299" s="34" t="s">
        <v>2412</v>
      </c>
      <c r="C299" s="34" t="s">
        <v>2011</v>
      </c>
      <c r="D299" s="34" t="s">
        <v>2111</v>
      </c>
      <c r="E299" s="38">
        <v>0</v>
      </c>
      <c r="F299" s="38">
        <v>48916385</v>
      </c>
      <c r="G299" s="38">
        <v>716727893.51999998</v>
      </c>
    </row>
    <row r="300" spans="1:7">
      <c r="A300" s="34" t="s">
        <v>2413</v>
      </c>
      <c r="B300" s="34" t="s">
        <v>2414</v>
      </c>
      <c r="C300" s="34" t="s">
        <v>2011</v>
      </c>
      <c r="D300" s="34" t="s">
        <v>2071</v>
      </c>
      <c r="E300" s="38">
        <v>0</v>
      </c>
      <c r="F300" s="38">
        <v>0</v>
      </c>
      <c r="G300" s="38">
        <v>716727893.51999998</v>
      </c>
    </row>
    <row r="301" spans="1:7">
      <c r="A301" s="34" t="s">
        <v>2413</v>
      </c>
      <c r="B301" s="34" t="s">
        <v>2415</v>
      </c>
      <c r="C301" s="34" t="s">
        <v>2011</v>
      </c>
      <c r="D301" s="34" t="s">
        <v>1610</v>
      </c>
      <c r="E301" s="38">
        <v>1969582.87</v>
      </c>
      <c r="F301" s="38">
        <v>0</v>
      </c>
      <c r="G301" s="38">
        <v>714758310.64999998</v>
      </c>
    </row>
    <row r="302" spans="1:7">
      <c r="A302" s="34" t="s">
        <v>2413</v>
      </c>
      <c r="B302" s="34" t="s">
        <v>2416</v>
      </c>
      <c r="C302" s="34" t="s">
        <v>2011</v>
      </c>
      <c r="D302" s="34" t="s">
        <v>1912</v>
      </c>
      <c r="E302" s="38">
        <v>228792</v>
      </c>
      <c r="F302" s="38">
        <v>0</v>
      </c>
      <c r="G302" s="38">
        <v>714529518.64999998</v>
      </c>
    </row>
    <row r="303" spans="1:7">
      <c r="A303" s="34" t="s">
        <v>2413</v>
      </c>
      <c r="B303" s="34" t="s">
        <v>2417</v>
      </c>
      <c r="C303" s="34" t="s">
        <v>2011</v>
      </c>
      <c r="D303" s="34" t="s">
        <v>1943</v>
      </c>
      <c r="E303" s="38">
        <v>815580</v>
      </c>
      <c r="F303" s="38">
        <v>0</v>
      </c>
      <c r="G303" s="38">
        <v>713713938.64999998</v>
      </c>
    </row>
    <row r="304" spans="1:7">
      <c r="A304" s="34" t="s">
        <v>2413</v>
      </c>
      <c r="B304" s="34" t="s">
        <v>2418</v>
      </c>
      <c r="C304" s="34" t="s">
        <v>2011</v>
      </c>
      <c r="D304" s="34" t="s">
        <v>1957</v>
      </c>
      <c r="E304" s="38">
        <v>26498.17</v>
      </c>
      <c r="F304" s="38">
        <v>0</v>
      </c>
      <c r="G304" s="38">
        <v>713687440.48000002</v>
      </c>
    </row>
    <row r="305" spans="1:7">
      <c r="A305" s="34" t="s">
        <v>2413</v>
      </c>
      <c r="B305" s="34" t="s">
        <v>2419</v>
      </c>
      <c r="C305" s="34" t="s">
        <v>2011</v>
      </c>
      <c r="D305" s="34" t="s">
        <v>1555</v>
      </c>
      <c r="E305" s="38">
        <v>639899.84</v>
      </c>
      <c r="F305" s="38">
        <v>0</v>
      </c>
      <c r="G305" s="38">
        <v>713047540.63999999</v>
      </c>
    </row>
    <row r="306" spans="1:7">
      <c r="A306" s="34" t="s">
        <v>2413</v>
      </c>
      <c r="B306" s="34" t="s">
        <v>2420</v>
      </c>
      <c r="C306" s="34" t="s">
        <v>2011</v>
      </c>
      <c r="D306" s="34" t="s">
        <v>1911</v>
      </c>
      <c r="E306" s="38">
        <v>258000</v>
      </c>
      <c r="F306" s="38">
        <v>0</v>
      </c>
      <c r="G306" s="38">
        <v>712789540.63999999</v>
      </c>
    </row>
    <row r="307" spans="1:7">
      <c r="A307" s="34" t="s">
        <v>2413</v>
      </c>
      <c r="B307" s="34" t="s">
        <v>2421</v>
      </c>
      <c r="C307" s="34" t="s">
        <v>2011</v>
      </c>
      <c r="D307" s="34" t="s">
        <v>2422</v>
      </c>
      <c r="E307" s="38">
        <v>1173000</v>
      </c>
      <c r="F307" s="38">
        <v>0</v>
      </c>
      <c r="G307" s="38">
        <v>711616540.63999999</v>
      </c>
    </row>
    <row r="308" spans="1:7">
      <c r="A308" s="34" t="s">
        <v>2413</v>
      </c>
      <c r="B308" s="34" t="s">
        <v>2423</v>
      </c>
      <c r="C308" s="34" t="s">
        <v>2011</v>
      </c>
      <c r="D308" s="34" t="s">
        <v>1555</v>
      </c>
      <c r="E308" s="38">
        <v>1492621.65</v>
      </c>
      <c r="F308" s="38">
        <v>0</v>
      </c>
      <c r="G308" s="38">
        <v>710123918.99000001</v>
      </c>
    </row>
    <row r="309" spans="1:7">
      <c r="A309" s="34" t="s">
        <v>2413</v>
      </c>
      <c r="B309" s="34" t="s">
        <v>2424</v>
      </c>
      <c r="C309" s="34" t="s">
        <v>2011</v>
      </c>
      <c r="D309" s="34" t="s">
        <v>56</v>
      </c>
      <c r="E309" s="38">
        <v>20778335.899999999</v>
      </c>
      <c r="F309" s="38">
        <v>0</v>
      </c>
      <c r="G309" s="38">
        <v>689345583.09000003</v>
      </c>
    </row>
    <row r="310" spans="1:7">
      <c r="A310" s="34" t="s">
        <v>2413</v>
      </c>
      <c r="B310" s="34" t="s">
        <v>3083</v>
      </c>
      <c r="C310" s="34" t="s">
        <v>2011</v>
      </c>
      <c r="D310" s="34" t="s">
        <v>1951</v>
      </c>
      <c r="E310" s="38">
        <v>52783.5</v>
      </c>
      <c r="F310" s="38">
        <v>0</v>
      </c>
      <c r="G310" s="38">
        <v>689292799.59000003</v>
      </c>
    </row>
    <row r="311" spans="1:7">
      <c r="A311" s="34" t="s">
        <v>2413</v>
      </c>
      <c r="B311" s="34" t="s">
        <v>2425</v>
      </c>
      <c r="C311" s="34" t="s">
        <v>2011</v>
      </c>
      <c r="D311" s="34" t="s">
        <v>2426</v>
      </c>
      <c r="E311" s="38">
        <v>0</v>
      </c>
      <c r="F311" s="38">
        <v>30000</v>
      </c>
      <c r="G311" s="38">
        <v>689322799.59000003</v>
      </c>
    </row>
    <row r="312" spans="1:7">
      <c r="A312" s="34" t="s">
        <v>2413</v>
      </c>
      <c r="B312" s="34" t="s">
        <v>2427</v>
      </c>
      <c r="C312" s="34" t="s">
        <v>2011</v>
      </c>
      <c r="D312" s="34" t="s">
        <v>2426</v>
      </c>
      <c r="E312" s="38">
        <v>0</v>
      </c>
      <c r="F312" s="38">
        <v>30000</v>
      </c>
      <c r="G312" s="38">
        <v>689352799.59000003</v>
      </c>
    </row>
    <row r="313" spans="1:7">
      <c r="A313" s="34" t="s">
        <v>2413</v>
      </c>
      <c r="B313" s="34" t="s">
        <v>2428</v>
      </c>
      <c r="C313" s="34" t="s">
        <v>2011</v>
      </c>
      <c r="D313" s="34" t="s">
        <v>2426</v>
      </c>
      <c r="E313" s="38">
        <v>0</v>
      </c>
      <c r="F313" s="38">
        <v>30000</v>
      </c>
      <c r="G313" s="38">
        <v>689382799.59000003</v>
      </c>
    </row>
    <row r="314" spans="1:7">
      <c r="A314" s="34" t="s">
        <v>2413</v>
      </c>
      <c r="B314" s="34" t="s">
        <v>2429</v>
      </c>
      <c r="C314" s="34" t="s">
        <v>2011</v>
      </c>
      <c r="D314" s="34" t="s">
        <v>2169</v>
      </c>
      <c r="E314" s="38">
        <v>0</v>
      </c>
      <c r="F314" s="38">
        <v>76800</v>
      </c>
      <c r="G314" s="38">
        <v>689459599.59000003</v>
      </c>
    </row>
    <row r="315" spans="1:7">
      <c r="A315" s="34" t="s">
        <v>2413</v>
      </c>
      <c r="B315" s="34" t="s">
        <v>2430</v>
      </c>
      <c r="C315" s="34" t="s">
        <v>2011</v>
      </c>
      <c r="D315" s="34" t="s">
        <v>2076</v>
      </c>
      <c r="E315" s="38">
        <v>0</v>
      </c>
      <c r="F315" s="38">
        <v>254565.11</v>
      </c>
      <c r="G315" s="38">
        <v>689714164.70000005</v>
      </c>
    </row>
    <row r="316" spans="1:7">
      <c r="A316" s="34" t="s">
        <v>2413</v>
      </c>
      <c r="B316" s="34" t="s">
        <v>2431</v>
      </c>
      <c r="C316" s="34" t="s">
        <v>2011</v>
      </c>
      <c r="D316" s="34" t="s">
        <v>2408</v>
      </c>
      <c r="E316" s="38">
        <v>0</v>
      </c>
      <c r="F316" s="38">
        <v>258000</v>
      </c>
      <c r="G316" s="38">
        <v>689972164.70000005</v>
      </c>
    </row>
    <row r="317" spans="1:7">
      <c r="A317" s="34" t="s">
        <v>2413</v>
      </c>
      <c r="B317" s="34" t="s">
        <v>2432</v>
      </c>
      <c r="C317" s="34" t="s">
        <v>2011</v>
      </c>
      <c r="D317" s="34" t="s">
        <v>2433</v>
      </c>
      <c r="E317" s="38">
        <v>0</v>
      </c>
      <c r="F317" s="38">
        <v>262000</v>
      </c>
      <c r="G317" s="38">
        <v>690234164.70000005</v>
      </c>
    </row>
    <row r="318" spans="1:7">
      <c r="A318" s="34" t="s">
        <v>2413</v>
      </c>
      <c r="B318" s="34" t="s">
        <v>2434</v>
      </c>
      <c r="C318" s="34" t="s">
        <v>2011</v>
      </c>
      <c r="D318" s="34" t="s">
        <v>2103</v>
      </c>
      <c r="E318" s="38">
        <v>0</v>
      </c>
      <c r="F318" s="38">
        <v>426782.4</v>
      </c>
      <c r="G318" s="38">
        <v>690660947.10000002</v>
      </c>
    </row>
    <row r="319" spans="1:7">
      <c r="A319" s="34" t="s">
        <v>2413</v>
      </c>
      <c r="B319" s="34" t="s">
        <v>2435</v>
      </c>
      <c r="C319" s="34" t="s">
        <v>2011</v>
      </c>
      <c r="D319" s="34" t="s">
        <v>2433</v>
      </c>
      <c r="E319" s="38">
        <v>0</v>
      </c>
      <c r="F319" s="38">
        <v>463320</v>
      </c>
      <c r="G319" s="38">
        <v>691124267.10000002</v>
      </c>
    </row>
    <row r="320" spans="1:7">
      <c r="A320" s="34" t="s">
        <v>2413</v>
      </c>
      <c r="B320" s="34" t="s">
        <v>2436</v>
      </c>
      <c r="C320" s="34" t="s">
        <v>2011</v>
      </c>
      <c r="D320" s="34" t="s">
        <v>2437</v>
      </c>
      <c r="E320" s="38">
        <v>0</v>
      </c>
      <c r="F320" s="38">
        <v>782070</v>
      </c>
      <c r="G320" s="38">
        <v>691906337.10000002</v>
      </c>
    </row>
    <row r="321" spans="1:7">
      <c r="A321" s="34" t="s">
        <v>2413</v>
      </c>
      <c r="B321" s="34" t="s">
        <v>2438</v>
      </c>
      <c r="C321" s="34" t="s">
        <v>2011</v>
      </c>
      <c r="D321" s="34" t="s">
        <v>2433</v>
      </c>
      <c r="E321" s="38">
        <v>0</v>
      </c>
      <c r="F321" s="38">
        <v>1618452</v>
      </c>
      <c r="G321" s="38">
        <v>693524789.10000002</v>
      </c>
    </row>
    <row r="322" spans="1:7">
      <c r="A322" s="34" t="s">
        <v>2413</v>
      </c>
      <c r="B322" s="34" t="s">
        <v>2439</v>
      </c>
      <c r="C322" s="34" t="s">
        <v>2011</v>
      </c>
      <c r="D322" s="34" t="s">
        <v>2119</v>
      </c>
      <c r="E322" s="38">
        <v>0</v>
      </c>
      <c r="F322" s="38">
        <v>2655000</v>
      </c>
      <c r="G322" s="38">
        <v>696179789.10000002</v>
      </c>
    </row>
    <row r="323" spans="1:7">
      <c r="A323" s="34" t="s">
        <v>2413</v>
      </c>
      <c r="B323" s="34" t="s">
        <v>2440</v>
      </c>
      <c r="C323" s="34" t="s">
        <v>2011</v>
      </c>
      <c r="D323" s="34" t="s">
        <v>2437</v>
      </c>
      <c r="E323" s="38">
        <v>0</v>
      </c>
      <c r="F323" s="38">
        <v>2844980</v>
      </c>
      <c r="G323" s="38">
        <v>699024769.10000002</v>
      </c>
    </row>
    <row r="324" spans="1:7">
      <c r="A324" s="34" t="s">
        <v>2413</v>
      </c>
      <c r="B324" s="34" t="s">
        <v>2441</v>
      </c>
      <c r="C324" s="34" t="s">
        <v>2011</v>
      </c>
      <c r="D324" s="34" t="s">
        <v>2442</v>
      </c>
      <c r="E324" s="38">
        <v>0</v>
      </c>
      <c r="F324" s="38">
        <v>4215700</v>
      </c>
      <c r="G324" s="38">
        <v>703240469.10000002</v>
      </c>
    </row>
    <row r="325" spans="1:7">
      <c r="A325" s="34" t="s">
        <v>2413</v>
      </c>
      <c r="B325" s="34" t="s">
        <v>2443</v>
      </c>
      <c r="C325" s="34" t="s">
        <v>2011</v>
      </c>
      <c r="D325" s="34" t="s">
        <v>2433</v>
      </c>
      <c r="E325" s="38">
        <v>0</v>
      </c>
      <c r="F325" s="38">
        <v>4436777.3</v>
      </c>
      <c r="G325" s="38">
        <v>707677246.39999998</v>
      </c>
    </row>
    <row r="326" spans="1:7">
      <c r="A326" s="34" t="s">
        <v>2444</v>
      </c>
      <c r="B326" s="34" t="s">
        <v>2445</v>
      </c>
      <c r="C326" s="34" t="s">
        <v>2011</v>
      </c>
      <c r="D326" s="34" t="s">
        <v>1942</v>
      </c>
      <c r="E326" s="38">
        <v>1111385.6000000001</v>
      </c>
      <c r="F326" s="38">
        <v>0</v>
      </c>
      <c r="G326" s="38">
        <v>706565860.79999995</v>
      </c>
    </row>
    <row r="327" spans="1:7">
      <c r="A327" s="34" t="s">
        <v>2444</v>
      </c>
      <c r="B327" s="34" t="s">
        <v>2446</v>
      </c>
      <c r="C327" s="34" t="s">
        <v>2011</v>
      </c>
      <c r="D327" s="34" t="s">
        <v>2447</v>
      </c>
      <c r="E327" s="38">
        <v>1805000</v>
      </c>
      <c r="F327" s="38">
        <v>0</v>
      </c>
      <c r="G327" s="38">
        <v>704760860.79999995</v>
      </c>
    </row>
    <row r="328" spans="1:7">
      <c r="A328" s="34" t="s">
        <v>2444</v>
      </c>
      <c r="B328" s="34" t="s">
        <v>2448</v>
      </c>
      <c r="C328" s="34" t="s">
        <v>2011</v>
      </c>
      <c r="D328" s="34" t="s">
        <v>2071</v>
      </c>
      <c r="E328" s="38">
        <v>0</v>
      </c>
      <c r="F328" s="38">
        <v>0</v>
      </c>
      <c r="G328" s="38">
        <v>704760860.79999995</v>
      </c>
    </row>
    <row r="329" spans="1:7">
      <c r="A329" s="34" t="s">
        <v>2444</v>
      </c>
      <c r="B329" s="34" t="s">
        <v>2449</v>
      </c>
      <c r="C329" s="34" t="s">
        <v>2011</v>
      </c>
      <c r="D329" s="34" t="s">
        <v>2200</v>
      </c>
      <c r="E329" s="38">
        <v>130150</v>
      </c>
      <c r="F329" s="38">
        <v>0</v>
      </c>
      <c r="G329" s="38">
        <v>704630710.79999995</v>
      </c>
    </row>
    <row r="330" spans="1:7">
      <c r="A330" s="34" t="s">
        <v>2444</v>
      </c>
      <c r="B330" s="34" t="s">
        <v>2450</v>
      </c>
      <c r="C330" s="34" t="s">
        <v>2011</v>
      </c>
      <c r="D330" s="34" t="s">
        <v>149</v>
      </c>
      <c r="E330" s="38">
        <v>459503.8</v>
      </c>
      <c r="F330" s="38">
        <v>0</v>
      </c>
      <c r="G330" s="38">
        <v>704171207</v>
      </c>
    </row>
    <row r="331" spans="1:7">
      <c r="A331" s="34" t="s">
        <v>2444</v>
      </c>
      <c r="B331" s="34" t="s">
        <v>2451</v>
      </c>
      <c r="C331" s="34" t="s">
        <v>2011</v>
      </c>
      <c r="D331" s="34" t="s">
        <v>1922</v>
      </c>
      <c r="E331" s="38">
        <v>260001.2</v>
      </c>
      <c r="F331" s="38">
        <v>0</v>
      </c>
      <c r="G331" s="38">
        <v>703911205.79999995</v>
      </c>
    </row>
    <row r="332" spans="1:7">
      <c r="A332" s="34" t="s">
        <v>2444</v>
      </c>
      <c r="B332" s="34" t="s">
        <v>2452</v>
      </c>
      <c r="C332" s="34" t="s">
        <v>2011</v>
      </c>
      <c r="D332" s="34" t="s">
        <v>2200</v>
      </c>
      <c r="E332" s="38">
        <v>695000</v>
      </c>
      <c r="F332" s="38">
        <v>0</v>
      </c>
      <c r="G332" s="38">
        <v>703216205.79999995</v>
      </c>
    </row>
    <row r="333" spans="1:7">
      <c r="A333" s="34" t="s">
        <v>2444</v>
      </c>
      <c r="B333" s="34" t="s">
        <v>2453</v>
      </c>
      <c r="C333" s="34" t="s">
        <v>2011</v>
      </c>
      <c r="D333" s="34" t="s">
        <v>1271</v>
      </c>
      <c r="E333" s="38">
        <v>1397440</v>
      </c>
      <c r="F333" s="38">
        <v>0</v>
      </c>
      <c r="G333" s="38">
        <v>701818765.79999995</v>
      </c>
    </row>
    <row r="334" spans="1:7">
      <c r="A334" s="34" t="s">
        <v>2444</v>
      </c>
      <c r="B334" s="34" t="s">
        <v>2455</v>
      </c>
      <c r="C334" s="34" t="s">
        <v>2011</v>
      </c>
      <c r="D334" s="34" t="s">
        <v>1942</v>
      </c>
      <c r="E334" s="38">
        <v>373000.32</v>
      </c>
      <c r="F334" s="38">
        <v>0</v>
      </c>
      <c r="G334" s="38">
        <v>701445765.48000002</v>
      </c>
    </row>
    <row r="335" spans="1:7">
      <c r="A335" s="34" t="s">
        <v>2444</v>
      </c>
      <c r="B335" s="34" t="s">
        <v>2456</v>
      </c>
      <c r="C335" s="34" t="s">
        <v>2011</v>
      </c>
      <c r="D335" s="34" t="s">
        <v>1610</v>
      </c>
      <c r="E335" s="38">
        <v>1843023.16</v>
      </c>
      <c r="F335" s="38">
        <v>0</v>
      </c>
      <c r="G335" s="38">
        <v>699602742.32000005</v>
      </c>
    </row>
    <row r="336" spans="1:7">
      <c r="A336" s="34" t="s">
        <v>2444</v>
      </c>
      <c r="B336" s="34" t="s">
        <v>2457</v>
      </c>
      <c r="C336" s="34" t="s">
        <v>2011</v>
      </c>
      <c r="D336" s="34" t="s">
        <v>1610</v>
      </c>
      <c r="E336" s="38">
        <v>1692067.11</v>
      </c>
      <c r="F336" s="38">
        <v>0</v>
      </c>
      <c r="G336" s="38">
        <v>697910675.21000004</v>
      </c>
    </row>
    <row r="337" spans="1:7">
      <c r="A337" s="34" t="s">
        <v>2444</v>
      </c>
      <c r="B337" s="34" t="s">
        <v>2459</v>
      </c>
      <c r="C337" s="34" t="s">
        <v>2011</v>
      </c>
      <c r="D337" s="34" t="s">
        <v>1243</v>
      </c>
      <c r="E337" s="38">
        <v>22766.38</v>
      </c>
      <c r="F337" s="38">
        <v>0</v>
      </c>
      <c r="G337" s="38">
        <v>697887908.83000004</v>
      </c>
    </row>
    <row r="338" spans="1:7">
      <c r="A338" s="34" t="s">
        <v>2444</v>
      </c>
      <c r="B338" s="34" t="s">
        <v>3084</v>
      </c>
      <c r="C338" s="34" t="s">
        <v>2011</v>
      </c>
      <c r="D338" s="34" t="s">
        <v>1928</v>
      </c>
      <c r="E338" s="38">
        <v>3292650</v>
      </c>
      <c r="F338" s="38">
        <v>0</v>
      </c>
      <c r="G338" s="38">
        <v>694595258.83000004</v>
      </c>
    </row>
    <row r="339" spans="1:7">
      <c r="A339" s="34" t="s">
        <v>2444</v>
      </c>
      <c r="B339" s="34" t="s">
        <v>2460</v>
      </c>
      <c r="C339" s="34" t="s">
        <v>2011</v>
      </c>
      <c r="D339" s="34" t="s">
        <v>2461</v>
      </c>
      <c r="E339" s="38">
        <v>0</v>
      </c>
      <c r="F339" s="38">
        <v>11283.53</v>
      </c>
      <c r="G339" s="38">
        <v>694606542.36000001</v>
      </c>
    </row>
    <row r="340" spans="1:7">
      <c r="A340" s="34" t="s">
        <v>2444</v>
      </c>
      <c r="B340" s="34" t="s">
        <v>2462</v>
      </c>
      <c r="C340" s="34" t="s">
        <v>2011</v>
      </c>
      <c r="D340" s="34" t="s">
        <v>2317</v>
      </c>
      <c r="E340" s="38">
        <v>0</v>
      </c>
      <c r="F340" s="38">
        <v>665429.85</v>
      </c>
      <c r="G340" s="38">
        <v>695271972.21000004</v>
      </c>
    </row>
    <row r="341" spans="1:7">
      <c r="A341" s="34" t="s">
        <v>2444</v>
      </c>
      <c r="B341" s="34" t="s">
        <v>2463</v>
      </c>
      <c r="C341" s="34" t="s">
        <v>2011</v>
      </c>
      <c r="D341" s="34" t="s">
        <v>2464</v>
      </c>
      <c r="E341" s="38">
        <v>0</v>
      </c>
      <c r="F341" s="38">
        <v>1428960</v>
      </c>
      <c r="G341" s="38">
        <v>696700932.21000004</v>
      </c>
    </row>
    <row r="342" spans="1:7">
      <c r="A342" s="34" t="s">
        <v>2444</v>
      </c>
      <c r="B342" s="34" t="s">
        <v>2465</v>
      </c>
      <c r="C342" s="34" t="s">
        <v>2011</v>
      </c>
      <c r="D342" s="34" t="s">
        <v>2087</v>
      </c>
      <c r="E342" s="38">
        <v>0</v>
      </c>
      <c r="F342" s="38">
        <v>2105742</v>
      </c>
      <c r="G342" s="38">
        <v>698806674.21000004</v>
      </c>
    </row>
    <row r="343" spans="1:7">
      <c r="A343" s="34" t="s">
        <v>2466</v>
      </c>
      <c r="B343" s="34" t="s">
        <v>2467</v>
      </c>
      <c r="C343" s="34" t="s">
        <v>2011</v>
      </c>
      <c r="D343" s="34" t="s">
        <v>1912</v>
      </c>
      <c r="E343" s="38">
        <v>108750</v>
      </c>
      <c r="F343" s="38">
        <v>0</v>
      </c>
      <c r="G343" s="38">
        <v>698697924.21000004</v>
      </c>
    </row>
    <row r="344" spans="1:7">
      <c r="A344" s="34" t="s">
        <v>2466</v>
      </c>
      <c r="B344" s="34" t="s">
        <v>2469</v>
      </c>
      <c r="C344" s="34" t="s">
        <v>2011</v>
      </c>
      <c r="D344" s="34" t="s">
        <v>2071</v>
      </c>
      <c r="E344" s="38">
        <v>0</v>
      </c>
      <c r="F344" s="38">
        <v>0</v>
      </c>
      <c r="G344" s="38">
        <v>698697924.21000004</v>
      </c>
    </row>
    <row r="345" spans="1:7">
      <c r="A345" s="34" t="s">
        <v>2466</v>
      </c>
      <c r="B345" s="34" t="s">
        <v>2470</v>
      </c>
      <c r="C345" s="34" t="s">
        <v>2011</v>
      </c>
      <c r="D345" s="34" t="s">
        <v>1529</v>
      </c>
      <c r="E345" s="38">
        <v>38160</v>
      </c>
      <c r="F345" s="38">
        <v>0</v>
      </c>
      <c r="G345" s="38">
        <v>698659764.21000004</v>
      </c>
    </row>
    <row r="346" spans="1:7">
      <c r="A346" s="34" t="s">
        <v>2466</v>
      </c>
      <c r="B346" s="34" t="s">
        <v>2471</v>
      </c>
      <c r="C346" s="34" t="s">
        <v>2011</v>
      </c>
      <c r="D346" s="34" t="s">
        <v>10</v>
      </c>
      <c r="E346" s="38">
        <v>25936435</v>
      </c>
      <c r="F346" s="38">
        <v>0</v>
      </c>
      <c r="G346" s="38">
        <v>672723329.21000004</v>
      </c>
    </row>
    <row r="347" spans="1:7">
      <c r="A347" s="34" t="s">
        <v>2466</v>
      </c>
      <c r="B347" s="34" t="s">
        <v>2472</v>
      </c>
      <c r="C347" s="34" t="s">
        <v>2011</v>
      </c>
      <c r="D347" s="34" t="s">
        <v>10</v>
      </c>
      <c r="E347" s="38">
        <v>48916385</v>
      </c>
      <c r="F347" s="38">
        <v>0</v>
      </c>
      <c r="G347" s="38">
        <v>623806944.21000004</v>
      </c>
    </row>
    <row r="348" spans="1:7">
      <c r="A348" s="34" t="s">
        <v>2466</v>
      </c>
      <c r="B348" s="34" t="s">
        <v>2473</v>
      </c>
      <c r="C348" s="34" t="s">
        <v>2011</v>
      </c>
      <c r="D348" s="34" t="s">
        <v>2474</v>
      </c>
      <c r="E348" s="38">
        <v>0</v>
      </c>
      <c r="F348" s="38">
        <v>128.96</v>
      </c>
      <c r="G348" s="38">
        <v>623807073.16999996</v>
      </c>
    </row>
    <row r="349" spans="1:7">
      <c r="A349" s="34" t="s">
        <v>2466</v>
      </c>
      <c r="B349" s="34" t="s">
        <v>2475</v>
      </c>
      <c r="C349" s="34" t="s">
        <v>2011</v>
      </c>
      <c r="D349" s="34" t="s">
        <v>2474</v>
      </c>
      <c r="E349" s="38">
        <v>0</v>
      </c>
      <c r="F349" s="38">
        <v>128.96</v>
      </c>
      <c r="G349" s="38">
        <v>623807202.13</v>
      </c>
    </row>
    <row r="350" spans="1:7">
      <c r="A350" s="34" t="s">
        <v>2466</v>
      </c>
      <c r="B350" s="34" t="s">
        <v>2476</v>
      </c>
      <c r="C350" s="34" t="s">
        <v>2011</v>
      </c>
      <c r="D350" s="34" t="s">
        <v>2474</v>
      </c>
      <c r="E350" s="38">
        <v>0</v>
      </c>
      <c r="F350" s="38">
        <v>128.96</v>
      </c>
      <c r="G350" s="38">
        <v>623807331.09000003</v>
      </c>
    </row>
    <row r="351" spans="1:7">
      <c r="A351" s="34" t="s">
        <v>2466</v>
      </c>
      <c r="B351" s="34" t="s">
        <v>2477</v>
      </c>
      <c r="C351" s="34" t="s">
        <v>2011</v>
      </c>
      <c r="D351" s="34" t="s">
        <v>2474</v>
      </c>
      <c r="E351" s="38">
        <v>0</v>
      </c>
      <c r="F351" s="38">
        <v>128.96</v>
      </c>
      <c r="G351" s="38">
        <v>623807460.04999995</v>
      </c>
    </row>
    <row r="352" spans="1:7">
      <c r="A352" s="34" t="s">
        <v>2466</v>
      </c>
      <c r="B352" s="34" t="s">
        <v>2478</v>
      </c>
      <c r="C352" s="34" t="s">
        <v>2011</v>
      </c>
      <c r="D352" s="34" t="s">
        <v>2474</v>
      </c>
      <c r="E352" s="38">
        <v>0</v>
      </c>
      <c r="F352" s="38">
        <v>146.19999999999999</v>
      </c>
      <c r="G352" s="38">
        <v>623807606.25</v>
      </c>
    </row>
    <row r="353" spans="1:7">
      <c r="A353" s="34" t="s">
        <v>2466</v>
      </c>
      <c r="B353" s="34" t="s">
        <v>2479</v>
      </c>
      <c r="C353" s="34" t="s">
        <v>2011</v>
      </c>
      <c r="D353" s="34" t="s">
        <v>2474</v>
      </c>
      <c r="E353" s="38">
        <v>0</v>
      </c>
      <c r="F353" s="38">
        <v>1077.1600000000001</v>
      </c>
      <c r="G353" s="38">
        <v>623808683.40999997</v>
      </c>
    </row>
    <row r="354" spans="1:7">
      <c r="A354" s="34" t="s">
        <v>2466</v>
      </c>
      <c r="B354" s="34" t="s">
        <v>2480</v>
      </c>
      <c r="C354" s="34" t="s">
        <v>2011</v>
      </c>
      <c r="D354" s="34" t="s">
        <v>2474</v>
      </c>
      <c r="E354" s="38">
        <v>0</v>
      </c>
      <c r="F354" s="38">
        <v>1103.02</v>
      </c>
      <c r="G354" s="38">
        <v>623809786.42999995</v>
      </c>
    </row>
    <row r="355" spans="1:7">
      <c r="A355" s="34" t="s">
        <v>2466</v>
      </c>
      <c r="B355" s="34" t="s">
        <v>2481</v>
      </c>
      <c r="C355" s="34" t="s">
        <v>2011</v>
      </c>
      <c r="D355" s="34" t="s">
        <v>2474</v>
      </c>
      <c r="E355" s="38">
        <v>0</v>
      </c>
      <c r="F355" s="38">
        <v>1301.28</v>
      </c>
      <c r="G355" s="38">
        <v>623811087.71000004</v>
      </c>
    </row>
    <row r="356" spans="1:7">
      <c r="A356" s="34" t="s">
        <v>2466</v>
      </c>
      <c r="B356" s="34" t="s">
        <v>2482</v>
      </c>
      <c r="C356" s="34" t="s">
        <v>2011</v>
      </c>
      <c r="D356" s="34" t="s">
        <v>2474</v>
      </c>
      <c r="E356" s="38">
        <v>0</v>
      </c>
      <c r="F356" s="38">
        <v>1361.62</v>
      </c>
      <c r="G356" s="38">
        <v>623812449.33000004</v>
      </c>
    </row>
    <row r="357" spans="1:7">
      <c r="A357" s="34" t="s">
        <v>2466</v>
      </c>
      <c r="B357" s="34" t="s">
        <v>2483</v>
      </c>
      <c r="C357" s="34" t="s">
        <v>2011</v>
      </c>
      <c r="D357" s="34" t="s">
        <v>2474</v>
      </c>
      <c r="E357" s="38">
        <v>0</v>
      </c>
      <c r="F357" s="38">
        <v>1396.1</v>
      </c>
      <c r="G357" s="38">
        <v>623813845.42999995</v>
      </c>
    </row>
    <row r="358" spans="1:7">
      <c r="A358" s="34" t="s">
        <v>2466</v>
      </c>
      <c r="B358" s="34" t="s">
        <v>2484</v>
      </c>
      <c r="C358" s="34" t="s">
        <v>2011</v>
      </c>
      <c r="D358" s="34" t="s">
        <v>2474</v>
      </c>
      <c r="E358" s="38">
        <v>0</v>
      </c>
      <c r="F358" s="38">
        <v>1513.04</v>
      </c>
      <c r="G358" s="38">
        <v>623815358.47000003</v>
      </c>
    </row>
    <row r="359" spans="1:7">
      <c r="A359" s="34" t="s">
        <v>2466</v>
      </c>
      <c r="B359" s="34" t="s">
        <v>2485</v>
      </c>
      <c r="C359" s="34" t="s">
        <v>2011</v>
      </c>
      <c r="D359" s="34" t="s">
        <v>2474</v>
      </c>
      <c r="E359" s="38">
        <v>0</v>
      </c>
      <c r="F359" s="38">
        <v>1568.5</v>
      </c>
      <c r="G359" s="38">
        <v>623816926.97000003</v>
      </c>
    </row>
    <row r="360" spans="1:7">
      <c r="A360" s="34" t="s">
        <v>2466</v>
      </c>
      <c r="B360" s="34" t="s">
        <v>2486</v>
      </c>
      <c r="C360" s="34" t="s">
        <v>2011</v>
      </c>
      <c r="D360" s="34" t="s">
        <v>2474</v>
      </c>
      <c r="E360" s="38">
        <v>0</v>
      </c>
      <c r="F360" s="38">
        <v>1844.34</v>
      </c>
      <c r="G360" s="38">
        <v>623818771.30999994</v>
      </c>
    </row>
    <row r="361" spans="1:7">
      <c r="A361" s="34" t="s">
        <v>2466</v>
      </c>
      <c r="B361" s="34" t="s">
        <v>2487</v>
      </c>
      <c r="C361" s="34" t="s">
        <v>2011</v>
      </c>
      <c r="D361" s="34" t="s">
        <v>2474</v>
      </c>
      <c r="E361" s="38">
        <v>0</v>
      </c>
      <c r="F361" s="38">
        <v>2159</v>
      </c>
      <c r="G361" s="38">
        <v>623820930.30999994</v>
      </c>
    </row>
    <row r="362" spans="1:7">
      <c r="A362" s="34" t="s">
        <v>2466</v>
      </c>
      <c r="B362" s="34" t="s">
        <v>2488</v>
      </c>
      <c r="C362" s="34" t="s">
        <v>2011</v>
      </c>
      <c r="D362" s="34" t="s">
        <v>2474</v>
      </c>
      <c r="E362" s="38">
        <v>0</v>
      </c>
      <c r="F362" s="38">
        <v>2388.5300000000002</v>
      </c>
      <c r="G362" s="38">
        <v>623823318.84000003</v>
      </c>
    </row>
    <row r="363" spans="1:7">
      <c r="A363" s="34" t="s">
        <v>2466</v>
      </c>
      <c r="B363" s="34" t="s">
        <v>2489</v>
      </c>
      <c r="C363" s="34" t="s">
        <v>2011</v>
      </c>
      <c r="D363" s="34" t="s">
        <v>2474</v>
      </c>
      <c r="E363" s="38">
        <v>0</v>
      </c>
      <c r="F363" s="38">
        <v>2858.52</v>
      </c>
      <c r="G363" s="38">
        <v>623826177.36000001</v>
      </c>
    </row>
    <row r="364" spans="1:7">
      <c r="A364" s="34" t="s">
        <v>2466</v>
      </c>
      <c r="B364" s="34" t="s">
        <v>2490</v>
      </c>
      <c r="C364" s="34" t="s">
        <v>2011</v>
      </c>
      <c r="D364" s="34" t="s">
        <v>2474</v>
      </c>
      <c r="E364" s="38">
        <v>0</v>
      </c>
      <c r="F364" s="38">
        <v>2985.74</v>
      </c>
      <c r="G364" s="38">
        <v>623829163.10000002</v>
      </c>
    </row>
    <row r="365" spans="1:7">
      <c r="A365" s="34" t="s">
        <v>2466</v>
      </c>
      <c r="B365" s="34" t="s">
        <v>2491</v>
      </c>
      <c r="C365" s="34" t="s">
        <v>2011</v>
      </c>
      <c r="D365" s="34" t="s">
        <v>2474</v>
      </c>
      <c r="E365" s="38">
        <v>0</v>
      </c>
      <c r="F365" s="38">
        <v>2999</v>
      </c>
      <c r="G365" s="38">
        <v>623832162.10000002</v>
      </c>
    </row>
    <row r="366" spans="1:7">
      <c r="A366" s="34" t="s">
        <v>2466</v>
      </c>
      <c r="B366" s="34" t="s">
        <v>2492</v>
      </c>
      <c r="C366" s="34" t="s">
        <v>2011</v>
      </c>
      <c r="D366" s="34" t="s">
        <v>2474</v>
      </c>
      <c r="E366" s="38">
        <v>0</v>
      </c>
      <c r="F366" s="38">
        <v>3476.36</v>
      </c>
      <c r="G366" s="38">
        <v>623835638.46000004</v>
      </c>
    </row>
    <row r="367" spans="1:7">
      <c r="A367" s="34" t="s">
        <v>2466</v>
      </c>
      <c r="B367" s="34" t="s">
        <v>2493</v>
      </c>
      <c r="C367" s="34" t="s">
        <v>2011</v>
      </c>
      <c r="D367" s="34" t="s">
        <v>2474</v>
      </c>
      <c r="E367" s="38">
        <v>0</v>
      </c>
      <c r="F367" s="38">
        <v>3768.08</v>
      </c>
      <c r="G367" s="38">
        <v>623839406.53999996</v>
      </c>
    </row>
    <row r="368" spans="1:7">
      <c r="A368" s="34" t="s">
        <v>2466</v>
      </c>
      <c r="B368" s="34" t="s">
        <v>2494</v>
      </c>
      <c r="C368" s="34" t="s">
        <v>2011</v>
      </c>
      <c r="D368" s="34" t="s">
        <v>2474</v>
      </c>
      <c r="E368" s="38">
        <v>0</v>
      </c>
      <c r="F368" s="38">
        <v>3781.34</v>
      </c>
      <c r="G368" s="38">
        <v>623843187.88</v>
      </c>
    </row>
    <row r="369" spans="1:7">
      <c r="A369" s="34" t="s">
        <v>2466</v>
      </c>
      <c r="B369" s="34" t="s">
        <v>2495</v>
      </c>
      <c r="C369" s="34" t="s">
        <v>2011</v>
      </c>
      <c r="D369" s="34" t="s">
        <v>2474</v>
      </c>
      <c r="E369" s="38">
        <v>0</v>
      </c>
      <c r="F369" s="38">
        <v>4099.58</v>
      </c>
      <c r="G369" s="38">
        <v>623847287.46000004</v>
      </c>
    </row>
    <row r="370" spans="1:7">
      <c r="A370" s="34" t="s">
        <v>2466</v>
      </c>
      <c r="B370" s="34" t="s">
        <v>2496</v>
      </c>
      <c r="C370" s="34" t="s">
        <v>2011</v>
      </c>
      <c r="D370" s="34" t="s">
        <v>2474</v>
      </c>
      <c r="E370" s="38">
        <v>0</v>
      </c>
      <c r="F370" s="38">
        <v>4527.05</v>
      </c>
      <c r="G370" s="38">
        <v>623851814.50999999</v>
      </c>
    </row>
    <row r="371" spans="1:7">
      <c r="A371" s="34" t="s">
        <v>2466</v>
      </c>
      <c r="B371" s="34" t="s">
        <v>2497</v>
      </c>
      <c r="C371" s="34" t="s">
        <v>2011</v>
      </c>
      <c r="D371" s="34" t="s">
        <v>2474</v>
      </c>
      <c r="E371" s="38">
        <v>0</v>
      </c>
      <c r="F371" s="38">
        <v>4537.16</v>
      </c>
      <c r="G371" s="38">
        <v>623856351.66999996</v>
      </c>
    </row>
    <row r="372" spans="1:7">
      <c r="A372" s="34" t="s">
        <v>2466</v>
      </c>
      <c r="B372" s="34" t="s">
        <v>2498</v>
      </c>
      <c r="C372" s="34" t="s">
        <v>2011</v>
      </c>
      <c r="D372" s="34" t="s">
        <v>2474</v>
      </c>
      <c r="E372" s="38">
        <v>0</v>
      </c>
      <c r="F372" s="38">
        <v>4616.72</v>
      </c>
      <c r="G372" s="38">
        <v>623860968.38999999</v>
      </c>
    </row>
    <row r="373" spans="1:7">
      <c r="A373" s="34" t="s">
        <v>2466</v>
      </c>
      <c r="B373" s="34" t="s">
        <v>2499</v>
      </c>
      <c r="C373" s="34" t="s">
        <v>2011</v>
      </c>
      <c r="D373" s="34" t="s">
        <v>2474</v>
      </c>
      <c r="E373" s="38">
        <v>0</v>
      </c>
      <c r="F373" s="38">
        <v>5544.92</v>
      </c>
      <c r="G373" s="38">
        <v>623866513.30999994</v>
      </c>
    </row>
    <row r="374" spans="1:7">
      <c r="A374" s="34" t="s">
        <v>2466</v>
      </c>
      <c r="B374" s="34" t="s">
        <v>2500</v>
      </c>
      <c r="C374" s="34" t="s">
        <v>2011</v>
      </c>
      <c r="D374" s="34" t="s">
        <v>2474</v>
      </c>
      <c r="E374" s="38">
        <v>0</v>
      </c>
      <c r="F374" s="38">
        <v>5982.5</v>
      </c>
      <c r="G374" s="38">
        <v>623872495.80999994</v>
      </c>
    </row>
    <row r="375" spans="1:7">
      <c r="A375" s="34" t="s">
        <v>2466</v>
      </c>
      <c r="B375" s="34" t="s">
        <v>2501</v>
      </c>
      <c r="C375" s="34" t="s">
        <v>2011</v>
      </c>
      <c r="D375" s="34" t="s">
        <v>2474</v>
      </c>
      <c r="E375" s="38">
        <v>0</v>
      </c>
      <c r="F375" s="38">
        <v>6062.06</v>
      </c>
      <c r="G375" s="38">
        <v>623878557.87</v>
      </c>
    </row>
    <row r="376" spans="1:7">
      <c r="A376" s="34" t="s">
        <v>2466</v>
      </c>
      <c r="B376" s="34" t="s">
        <v>2502</v>
      </c>
      <c r="C376" s="34" t="s">
        <v>2011</v>
      </c>
      <c r="D376" s="34" t="s">
        <v>2474</v>
      </c>
      <c r="E376" s="38">
        <v>0</v>
      </c>
      <c r="F376" s="38">
        <v>6393.56</v>
      </c>
      <c r="G376" s="38">
        <v>623884951.42999995</v>
      </c>
    </row>
    <row r="377" spans="1:7">
      <c r="A377" s="34" t="s">
        <v>2466</v>
      </c>
      <c r="B377" s="34" t="s">
        <v>2503</v>
      </c>
      <c r="C377" s="34" t="s">
        <v>2011</v>
      </c>
      <c r="D377" s="34" t="s">
        <v>2474</v>
      </c>
      <c r="E377" s="38">
        <v>0</v>
      </c>
      <c r="F377" s="38">
        <v>6491.53</v>
      </c>
      <c r="G377" s="38">
        <v>623891442.96000004</v>
      </c>
    </row>
    <row r="378" spans="1:7">
      <c r="A378" s="34" t="s">
        <v>2466</v>
      </c>
      <c r="B378" s="34" t="s">
        <v>2504</v>
      </c>
      <c r="C378" s="34" t="s">
        <v>2011</v>
      </c>
      <c r="D378" s="34" t="s">
        <v>2474</v>
      </c>
      <c r="E378" s="38">
        <v>0</v>
      </c>
      <c r="F378" s="38">
        <v>6526.16</v>
      </c>
      <c r="G378" s="38">
        <v>623897969.12</v>
      </c>
    </row>
    <row r="379" spans="1:7">
      <c r="A379" s="34" t="s">
        <v>2466</v>
      </c>
      <c r="B379" s="34" t="s">
        <v>2505</v>
      </c>
      <c r="C379" s="34" t="s">
        <v>2011</v>
      </c>
      <c r="D379" s="34" t="s">
        <v>2474</v>
      </c>
      <c r="E379" s="38">
        <v>0</v>
      </c>
      <c r="F379" s="38">
        <v>6975.44</v>
      </c>
      <c r="G379" s="38">
        <v>623904944.55999994</v>
      </c>
    </row>
    <row r="380" spans="1:7">
      <c r="A380" s="34" t="s">
        <v>2466</v>
      </c>
      <c r="B380" s="34" t="s">
        <v>2506</v>
      </c>
      <c r="C380" s="34" t="s">
        <v>2011</v>
      </c>
      <c r="D380" s="34" t="s">
        <v>2474</v>
      </c>
      <c r="E380" s="38">
        <v>0</v>
      </c>
      <c r="F380" s="38">
        <v>7228.94</v>
      </c>
      <c r="G380" s="38">
        <v>623912173.5</v>
      </c>
    </row>
    <row r="381" spans="1:7">
      <c r="A381" s="34" t="s">
        <v>2466</v>
      </c>
      <c r="B381" s="34" t="s">
        <v>2507</v>
      </c>
      <c r="C381" s="34" t="s">
        <v>2011</v>
      </c>
      <c r="D381" s="34" t="s">
        <v>2474</v>
      </c>
      <c r="E381" s="38">
        <v>0</v>
      </c>
      <c r="F381" s="38">
        <v>7878.68</v>
      </c>
      <c r="G381" s="38">
        <v>623920052.17999995</v>
      </c>
    </row>
    <row r="382" spans="1:7">
      <c r="A382" s="34" t="s">
        <v>2466</v>
      </c>
      <c r="B382" s="34" t="s">
        <v>2508</v>
      </c>
      <c r="C382" s="34" t="s">
        <v>2011</v>
      </c>
      <c r="D382" s="34" t="s">
        <v>2474</v>
      </c>
      <c r="E382" s="38">
        <v>0</v>
      </c>
      <c r="F382" s="38">
        <v>8249.9599999999991</v>
      </c>
      <c r="G382" s="38">
        <v>623928302.13999999</v>
      </c>
    </row>
    <row r="383" spans="1:7">
      <c r="A383" s="34" t="s">
        <v>2466</v>
      </c>
      <c r="B383" s="34" t="s">
        <v>2509</v>
      </c>
      <c r="C383" s="34" t="s">
        <v>2011</v>
      </c>
      <c r="D383" s="34" t="s">
        <v>2474</v>
      </c>
      <c r="E383" s="38">
        <v>0</v>
      </c>
      <c r="F383" s="38">
        <v>9383.9699999999993</v>
      </c>
      <c r="G383" s="38">
        <v>623937686.11000001</v>
      </c>
    </row>
    <row r="384" spans="1:7">
      <c r="A384" s="34" t="s">
        <v>2466</v>
      </c>
      <c r="B384" s="34" t="s">
        <v>2510</v>
      </c>
      <c r="C384" s="34" t="s">
        <v>2011</v>
      </c>
      <c r="D384" s="34" t="s">
        <v>2474</v>
      </c>
      <c r="E384" s="38">
        <v>0</v>
      </c>
      <c r="F384" s="38">
        <v>9486.07</v>
      </c>
      <c r="G384" s="38">
        <v>623947172.17999995</v>
      </c>
    </row>
    <row r="385" spans="1:7">
      <c r="A385" s="34" t="s">
        <v>2466</v>
      </c>
      <c r="B385" s="34" t="s">
        <v>2511</v>
      </c>
      <c r="C385" s="34" t="s">
        <v>2011</v>
      </c>
      <c r="D385" s="34" t="s">
        <v>2474</v>
      </c>
      <c r="E385" s="38">
        <v>0</v>
      </c>
      <c r="F385" s="38">
        <v>10291.15</v>
      </c>
      <c r="G385" s="38">
        <v>623957463.33000004</v>
      </c>
    </row>
    <row r="386" spans="1:7">
      <c r="A386" s="34" t="s">
        <v>2466</v>
      </c>
      <c r="B386" s="34" t="s">
        <v>2512</v>
      </c>
      <c r="C386" s="34" t="s">
        <v>2011</v>
      </c>
      <c r="D386" s="34" t="s">
        <v>2474</v>
      </c>
      <c r="E386" s="38">
        <v>0</v>
      </c>
      <c r="F386" s="38">
        <v>10470.06</v>
      </c>
      <c r="G386" s="38">
        <v>623967933.38999999</v>
      </c>
    </row>
    <row r="387" spans="1:7">
      <c r="A387" s="34" t="s">
        <v>2466</v>
      </c>
      <c r="B387" s="34" t="s">
        <v>2513</v>
      </c>
      <c r="C387" s="34" t="s">
        <v>2011</v>
      </c>
      <c r="D387" s="34" t="s">
        <v>2474</v>
      </c>
      <c r="E387" s="38">
        <v>0</v>
      </c>
      <c r="F387" s="38">
        <v>11517.6</v>
      </c>
      <c r="G387" s="38">
        <v>623979450.99000001</v>
      </c>
    </row>
    <row r="388" spans="1:7">
      <c r="A388" s="34" t="s">
        <v>2466</v>
      </c>
      <c r="B388" s="34" t="s">
        <v>2514</v>
      </c>
      <c r="C388" s="34" t="s">
        <v>2011</v>
      </c>
      <c r="D388" s="34" t="s">
        <v>2474</v>
      </c>
      <c r="E388" s="38">
        <v>0</v>
      </c>
      <c r="F388" s="38">
        <v>11517.6</v>
      </c>
      <c r="G388" s="38">
        <v>623990968.59000003</v>
      </c>
    </row>
    <row r="389" spans="1:7">
      <c r="A389" s="34" t="s">
        <v>2466</v>
      </c>
      <c r="B389" s="34" t="s">
        <v>2515</v>
      </c>
      <c r="C389" s="34" t="s">
        <v>2011</v>
      </c>
      <c r="D389" s="34" t="s">
        <v>2474</v>
      </c>
      <c r="E389" s="38">
        <v>0</v>
      </c>
      <c r="F389" s="38">
        <v>11712.9</v>
      </c>
      <c r="G389" s="38">
        <v>624002681.49000001</v>
      </c>
    </row>
    <row r="390" spans="1:7">
      <c r="A390" s="34" t="s">
        <v>2466</v>
      </c>
      <c r="B390" s="34" t="s">
        <v>2516</v>
      </c>
      <c r="C390" s="34" t="s">
        <v>2011</v>
      </c>
      <c r="D390" s="34" t="s">
        <v>2474</v>
      </c>
      <c r="E390" s="38">
        <v>0</v>
      </c>
      <c r="F390" s="38">
        <v>12524.85</v>
      </c>
      <c r="G390" s="38">
        <v>624015206.34000003</v>
      </c>
    </row>
    <row r="391" spans="1:7">
      <c r="A391" s="34" t="s">
        <v>2466</v>
      </c>
      <c r="B391" s="34" t="s">
        <v>2517</v>
      </c>
      <c r="C391" s="34" t="s">
        <v>2011</v>
      </c>
      <c r="D391" s="34" t="s">
        <v>2474</v>
      </c>
      <c r="E391" s="38">
        <v>0</v>
      </c>
      <c r="F391" s="38">
        <v>16755.3</v>
      </c>
      <c r="G391" s="38">
        <v>624031961.63999999</v>
      </c>
    </row>
    <row r="392" spans="1:7">
      <c r="A392" s="34" t="s">
        <v>2466</v>
      </c>
      <c r="B392" s="34" t="s">
        <v>2518</v>
      </c>
      <c r="C392" s="34" t="s">
        <v>2011</v>
      </c>
      <c r="D392" s="34" t="s">
        <v>2474</v>
      </c>
      <c r="E392" s="38">
        <v>0</v>
      </c>
      <c r="F392" s="38">
        <v>17211.919999999998</v>
      </c>
      <c r="G392" s="38">
        <v>624049173.55999994</v>
      </c>
    </row>
    <row r="393" spans="1:7">
      <c r="A393" s="34" t="s">
        <v>2466</v>
      </c>
      <c r="B393" s="34" t="s">
        <v>2519</v>
      </c>
      <c r="C393" s="34" t="s">
        <v>2011</v>
      </c>
      <c r="D393" s="34" t="s">
        <v>2474</v>
      </c>
      <c r="E393" s="38">
        <v>0</v>
      </c>
      <c r="F393" s="38">
        <v>17537.59</v>
      </c>
      <c r="G393" s="38">
        <v>624066711.14999998</v>
      </c>
    </row>
    <row r="394" spans="1:7">
      <c r="A394" s="34" t="s">
        <v>2466</v>
      </c>
      <c r="B394" s="34" t="s">
        <v>2520</v>
      </c>
      <c r="C394" s="34" t="s">
        <v>2011</v>
      </c>
      <c r="D394" s="34" t="s">
        <v>2474</v>
      </c>
      <c r="E394" s="38">
        <v>0</v>
      </c>
      <c r="F394" s="38">
        <v>18232.599999999999</v>
      </c>
      <c r="G394" s="38">
        <v>624084943.75</v>
      </c>
    </row>
    <row r="395" spans="1:7">
      <c r="A395" s="34" t="s">
        <v>2466</v>
      </c>
      <c r="B395" s="34" t="s">
        <v>2521</v>
      </c>
      <c r="C395" s="34" t="s">
        <v>2011</v>
      </c>
      <c r="D395" s="34" t="s">
        <v>2474</v>
      </c>
      <c r="E395" s="38">
        <v>0</v>
      </c>
      <c r="F395" s="38">
        <v>19656.18</v>
      </c>
      <c r="G395" s="38">
        <v>624104599.92999995</v>
      </c>
    </row>
    <row r="396" spans="1:7">
      <c r="A396" s="34" t="s">
        <v>2466</v>
      </c>
      <c r="B396" s="34" t="s">
        <v>2522</v>
      </c>
      <c r="C396" s="34" t="s">
        <v>2011</v>
      </c>
      <c r="D396" s="34" t="s">
        <v>2474</v>
      </c>
      <c r="E396" s="38">
        <v>0</v>
      </c>
      <c r="F396" s="38">
        <v>27185.09</v>
      </c>
      <c r="G396" s="38">
        <v>624131785.01999998</v>
      </c>
    </row>
    <row r="397" spans="1:7">
      <c r="A397" s="34" t="s">
        <v>2466</v>
      </c>
      <c r="B397" s="34" t="s">
        <v>2523</v>
      </c>
      <c r="C397" s="34" t="s">
        <v>2011</v>
      </c>
      <c r="D397" s="34" t="s">
        <v>2474</v>
      </c>
      <c r="E397" s="38">
        <v>0</v>
      </c>
      <c r="F397" s="38">
        <v>30679.02</v>
      </c>
      <c r="G397" s="38">
        <v>624162464.03999996</v>
      </c>
    </row>
    <row r="398" spans="1:7">
      <c r="A398" s="34" t="s">
        <v>2466</v>
      </c>
      <c r="B398" s="34" t="s">
        <v>2524</v>
      </c>
      <c r="C398" s="34" t="s">
        <v>2011</v>
      </c>
      <c r="D398" s="34" t="s">
        <v>2260</v>
      </c>
      <c r="E398" s="38">
        <v>0</v>
      </c>
      <c r="F398" s="38">
        <v>42257.2</v>
      </c>
      <c r="G398" s="38">
        <v>624204721.24000001</v>
      </c>
    </row>
    <row r="399" spans="1:7">
      <c r="A399" s="34" t="s">
        <v>2466</v>
      </c>
      <c r="B399" s="34" t="s">
        <v>2525</v>
      </c>
      <c r="C399" s="34" t="s">
        <v>2011</v>
      </c>
      <c r="D399" s="34" t="s">
        <v>2145</v>
      </c>
      <c r="E399" s="38">
        <v>0</v>
      </c>
      <c r="F399" s="38">
        <v>83450</v>
      </c>
      <c r="G399" s="38">
        <v>624288171.24000001</v>
      </c>
    </row>
    <row r="400" spans="1:7">
      <c r="A400" s="34" t="s">
        <v>2466</v>
      </c>
      <c r="B400" s="34" t="s">
        <v>2526</v>
      </c>
      <c r="C400" s="34" t="s">
        <v>2011</v>
      </c>
      <c r="D400" s="34" t="s">
        <v>2311</v>
      </c>
      <c r="E400" s="38">
        <v>0</v>
      </c>
      <c r="F400" s="38">
        <v>1196520</v>
      </c>
      <c r="G400" s="38">
        <v>625484691.24000001</v>
      </c>
    </row>
    <row r="401" spans="1:7">
      <c r="A401" s="34" t="s">
        <v>2466</v>
      </c>
      <c r="B401" s="34" t="s">
        <v>2527</v>
      </c>
      <c r="C401" s="34" t="s">
        <v>2011</v>
      </c>
      <c r="D401" s="34" t="s">
        <v>2109</v>
      </c>
      <c r="E401" s="38">
        <v>0</v>
      </c>
      <c r="F401" s="38">
        <v>3960000</v>
      </c>
      <c r="G401" s="38">
        <v>629444691.24000001</v>
      </c>
    </row>
    <row r="402" spans="1:7">
      <c r="A402" s="34" t="s">
        <v>2466</v>
      </c>
      <c r="B402" s="34" t="s">
        <v>2528</v>
      </c>
      <c r="C402" s="34" t="s">
        <v>2011</v>
      </c>
      <c r="D402" s="34" t="s">
        <v>2529</v>
      </c>
      <c r="E402" s="38">
        <v>0</v>
      </c>
      <c r="F402" s="38">
        <v>7498498.7999999998</v>
      </c>
      <c r="G402" s="38">
        <v>636943190.03999996</v>
      </c>
    </row>
    <row r="403" spans="1:7">
      <c r="A403" s="34" t="s">
        <v>2466</v>
      </c>
      <c r="B403" s="34" t="s">
        <v>2530</v>
      </c>
      <c r="C403" s="34" t="s">
        <v>2011</v>
      </c>
      <c r="D403" s="34" t="s">
        <v>2111</v>
      </c>
      <c r="E403" s="38">
        <v>0</v>
      </c>
      <c r="F403" s="38">
        <v>24825960</v>
      </c>
      <c r="G403" s="38">
        <v>661769150.03999996</v>
      </c>
    </row>
  </sheetData>
  <autoFilter ref="A7:G403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1"/>
  <sheetViews>
    <sheetView topLeftCell="A779" zoomScale="115" zoomScaleNormal="115" workbookViewId="0">
      <selection activeCell="E793" sqref="E793"/>
    </sheetView>
  </sheetViews>
  <sheetFormatPr baseColWidth="10" defaultRowHeight="15"/>
  <cols>
    <col min="2" max="2" width="14.42578125" customWidth="1"/>
    <col min="5" max="5" width="14.28515625" style="1" bestFit="1" customWidth="1"/>
    <col min="6" max="6" width="13.7109375" style="1" bestFit="1" customWidth="1"/>
    <col min="7" max="7" width="17.42578125" style="1" bestFit="1" customWidth="1"/>
    <col min="8" max="8" width="14.85546875" bestFit="1" customWidth="1"/>
  </cols>
  <sheetData>
    <row r="1" spans="1:8">
      <c r="A1" s="9"/>
      <c r="B1" s="8"/>
      <c r="C1" s="8"/>
      <c r="D1" s="8"/>
      <c r="E1" s="13"/>
      <c r="F1" s="13"/>
      <c r="G1" s="13"/>
    </row>
    <row r="2" spans="1:8">
      <c r="A2" s="10"/>
      <c r="B2" s="8"/>
      <c r="C2" s="8"/>
      <c r="D2" s="8"/>
      <c r="E2" s="13"/>
      <c r="F2" s="13"/>
      <c r="G2" s="13"/>
    </row>
    <row r="3" spans="1:8">
      <c r="A3" s="10"/>
      <c r="B3" s="10"/>
      <c r="C3" s="10"/>
      <c r="D3" s="8"/>
      <c r="E3" s="13"/>
      <c r="F3" s="13"/>
      <c r="G3" s="13"/>
    </row>
    <row r="4" spans="1:8">
      <c r="A4" s="10"/>
      <c r="B4" s="10"/>
      <c r="C4" s="10"/>
      <c r="D4" s="8"/>
      <c r="E4" s="13"/>
      <c r="F4" s="13"/>
      <c r="G4" s="13"/>
    </row>
    <row r="5" spans="1:8">
      <c r="A5" s="10"/>
      <c r="B5" s="11"/>
      <c r="C5" s="8"/>
      <c r="D5" s="8"/>
      <c r="E5" s="13">
        <f>+'CUENTAS POR PAGAR FEBRERO 26'!O14</f>
        <v>-1283720114.3919983</v>
      </c>
      <c r="F5" s="13">
        <f>+E5+E6</f>
        <v>-589689423.80199814</v>
      </c>
      <c r="G5" s="14">
        <v>581217450.23000002</v>
      </c>
      <c r="H5" s="1">
        <f>+G5+F6-E6</f>
        <v>757509027.99999976</v>
      </c>
    </row>
    <row r="6" spans="1:8">
      <c r="A6" s="10"/>
      <c r="B6" s="10"/>
      <c r="C6" s="10"/>
      <c r="D6" s="8"/>
      <c r="E6" s="13">
        <f>+SUBTOTAL(9,E8:E1048576)</f>
        <v>694030690.59000015</v>
      </c>
      <c r="F6" s="13">
        <f>+SUBTOTAL(9,F8:F1048576)</f>
        <v>870322268.3599999</v>
      </c>
      <c r="G6" s="13">
        <f>+SUBTOTAL(9,G8:G1048576)</f>
        <v>533811933170.49786</v>
      </c>
      <c r="H6" s="1">
        <f>+H5-G396</f>
        <v>6067756.9499998093</v>
      </c>
    </row>
    <row r="7" spans="1:8">
      <c r="A7" s="16" t="s">
        <v>2012</v>
      </c>
      <c r="B7" s="16" t="s">
        <v>2013</v>
      </c>
      <c r="C7" t="s">
        <v>2533</v>
      </c>
      <c r="D7" s="16" t="s">
        <v>2014</v>
      </c>
      <c r="E7" s="16" t="s">
        <v>2015</v>
      </c>
      <c r="F7" s="17" t="s">
        <v>2016</v>
      </c>
      <c r="G7" s="17" t="s">
        <v>2017</v>
      </c>
      <c r="H7" t="s">
        <v>3085</v>
      </c>
    </row>
    <row r="8" spans="1:8">
      <c r="A8" s="18" t="s">
        <v>2220</v>
      </c>
      <c r="B8" s="18" t="s">
        <v>2223</v>
      </c>
      <c r="C8" s="18" t="s">
        <v>2011</v>
      </c>
      <c r="D8" s="18" t="s">
        <v>2071</v>
      </c>
      <c r="E8" s="19">
        <v>0</v>
      </c>
      <c r="F8" s="19">
        <v>0</v>
      </c>
      <c r="G8" s="19">
        <v>754599987.41999996</v>
      </c>
    </row>
    <row r="9" spans="1:8">
      <c r="A9" s="34" t="s">
        <v>2220</v>
      </c>
      <c r="B9" s="34" t="s">
        <v>2223</v>
      </c>
      <c r="C9" s="34" t="s">
        <v>2011</v>
      </c>
      <c r="D9" s="34" t="s">
        <v>2071</v>
      </c>
      <c r="E9" s="38">
        <v>0</v>
      </c>
      <c r="F9" s="38">
        <v>0</v>
      </c>
      <c r="G9" s="38">
        <v>753799859.36000001</v>
      </c>
    </row>
    <row r="10" spans="1:8">
      <c r="A10" s="34" t="s">
        <v>2413</v>
      </c>
      <c r="B10" s="34" t="s">
        <v>2414</v>
      </c>
      <c r="C10" s="34" t="s">
        <v>2011</v>
      </c>
      <c r="D10" s="34" t="s">
        <v>2071</v>
      </c>
      <c r="E10" s="38">
        <v>0</v>
      </c>
      <c r="F10" s="38">
        <v>0</v>
      </c>
      <c r="G10" s="38">
        <v>716727893.51999998</v>
      </c>
    </row>
    <row r="11" spans="1:8">
      <c r="A11" s="18" t="s">
        <v>2373</v>
      </c>
      <c r="B11" s="18" t="s">
        <v>2376</v>
      </c>
      <c r="C11" s="18" t="s">
        <v>2011</v>
      </c>
      <c r="D11" s="18" t="s">
        <v>2071</v>
      </c>
      <c r="E11" s="19">
        <v>0</v>
      </c>
      <c r="F11" s="19">
        <v>0</v>
      </c>
      <c r="G11" s="19">
        <v>690395351.97000003</v>
      </c>
    </row>
    <row r="12" spans="1:8">
      <c r="A12" s="34" t="s">
        <v>2373</v>
      </c>
      <c r="B12" s="34" t="s">
        <v>2376</v>
      </c>
      <c r="C12" s="34" t="s">
        <v>2011</v>
      </c>
      <c r="D12" s="34" t="s">
        <v>2071</v>
      </c>
      <c r="E12" s="38">
        <v>0</v>
      </c>
      <c r="F12" s="38">
        <v>0</v>
      </c>
      <c r="G12" s="38">
        <v>689371447.90999997</v>
      </c>
    </row>
    <row r="13" spans="1:8">
      <c r="A13" s="34" t="s">
        <v>2220</v>
      </c>
      <c r="B13" s="34" t="s">
        <v>2224</v>
      </c>
      <c r="C13" s="34" t="s">
        <v>2011</v>
      </c>
      <c r="D13" s="34" t="s">
        <v>2071</v>
      </c>
      <c r="E13" s="38">
        <v>0</v>
      </c>
      <c r="F13" s="38">
        <v>0</v>
      </c>
      <c r="G13" s="38">
        <v>753799859.36000001</v>
      </c>
    </row>
    <row r="14" spans="1:8">
      <c r="A14" s="18" t="s">
        <v>2373</v>
      </c>
      <c r="B14" s="18" t="s">
        <v>2377</v>
      </c>
      <c r="C14" s="18" t="s">
        <v>2011</v>
      </c>
      <c r="D14" s="18" t="s">
        <v>2071</v>
      </c>
      <c r="E14" s="19">
        <v>0</v>
      </c>
      <c r="F14" s="19">
        <v>0</v>
      </c>
      <c r="G14" s="19">
        <v>690395351.97000003</v>
      </c>
    </row>
    <row r="15" spans="1:8">
      <c r="A15" s="34" t="s">
        <v>2373</v>
      </c>
      <c r="B15" s="34" t="s">
        <v>2377</v>
      </c>
      <c r="C15" s="34" t="s">
        <v>2011</v>
      </c>
      <c r="D15" s="34" t="s">
        <v>2071</v>
      </c>
      <c r="E15" s="38">
        <v>0</v>
      </c>
      <c r="F15" s="38">
        <v>0</v>
      </c>
      <c r="G15" s="38">
        <v>689371447.90999997</v>
      </c>
    </row>
    <row r="16" spans="1:8">
      <c r="A16" s="18" t="s">
        <v>2399</v>
      </c>
      <c r="B16" s="18" t="s">
        <v>2400</v>
      </c>
      <c r="C16" s="18" t="s">
        <v>2011</v>
      </c>
      <c r="D16" s="18" t="s">
        <v>2071</v>
      </c>
      <c r="E16" s="19">
        <v>0</v>
      </c>
      <c r="F16" s="19">
        <v>0</v>
      </c>
      <c r="G16" s="19">
        <v>690941100.33000004</v>
      </c>
    </row>
    <row r="17" spans="1:7">
      <c r="A17" s="34" t="s">
        <v>2399</v>
      </c>
      <c r="B17" s="34" t="s">
        <v>2400</v>
      </c>
      <c r="C17" s="34" t="s">
        <v>2011</v>
      </c>
      <c r="D17" s="34" t="s">
        <v>2071</v>
      </c>
      <c r="E17" s="38">
        <v>0</v>
      </c>
      <c r="F17" s="38">
        <v>0</v>
      </c>
      <c r="G17" s="38">
        <v>673773535.07000005</v>
      </c>
    </row>
    <row r="18" spans="1:7">
      <c r="A18" s="18" t="s">
        <v>2209</v>
      </c>
      <c r="B18" s="18" t="s">
        <v>2210</v>
      </c>
      <c r="C18" s="18" t="s">
        <v>2011</v>
      </c>
      <c r="D18" s="18" t="s">
        <v>2071</v>
      </c>
      <c r="E18" s="19">
        <v>0</v>
      </c>
      <c r="F18" s="19">
        <v>0</v>
      </c>
      <c r="G18" s="19">
        <v>751450794.30999994</v>
      </c>
    </row>
    <row r="19" spans="1:7">
      <c r="A19" s="34" t="s">
        <v>2209</v>
      </c>
      <c r="B19" s="34" t="s">
        <v>2210</v>
      </c>
      <c r="C19" s="34" t="s">
        <v>2011</v>
      </c>
      <c r="D19" s="34" t="s">
        <v>2071</v>
      </c>
      <c r="E19" s="38">
        <v>0</v>
      </c>
      <c r="F19" s="38">
        <v>0</v>
      </c>
      <c r="G19" s="38">
        <v>750650666.25</v>
      </c>
    </row>
    <row r="20" spans="1:7">
      <c r="A20" s="18" t="s">
        <v>2220</v>
      </c>
      <c r="B20" s="18" t="s">
        <v>2226</v>
      </c>
      <c r="C20" s="18" t="s">
        <v>2011</v>
      </c>
      <c r="D20" s="18" t="s">
        <v>2071</v>
      </c>
      <c r="E20" s="19">
        <v>0</v>
      </c>
      <c r="F20" s="19">
        <v>0</v>
      </c>
      <c r="G20" s="19">
        <v>753540541.40999997</v>
      </c>
    </row>
    <row r="21" spans="1:7">
      <c r="A21" s="34" t="s">
        <v>2220</v>
      </c>
      <c r="B21" s="34" t="s">
        <v>2226</v>
      </c>
      <c r="C21" s="34" t="s">
        <v>2011</v>
      </c>
      <c r="D21" s="34" t="s">
        <v>2071</v>
      </c>
      <c r="E21" s="38">
        <v>0</v>
      </c>
      <c r="F21" s="38">
        <v>0</v>
      </c>
      <c r="G21" s="38">
        <v>753463439.36000001</v>
      </c>
    </row>
    <row r="22" spans="1:7">
      <c r="A22" s="18" t="s">
        <v>2220</v>
      </c>
      <c r="B22" s="18" t="s">
        <v>2227</v>
      </c>
      <c r="C22" s="18" t="s">
        <v>2011</v>
      </c>
      <c r="D22" s="18" t="s">
        <v>2071</v>
      </c>
      <c r="E22" s="19">
        <v>0</v>
      </c>
      <c r="F22" s="19">
        <v>0</v>
      </c>
      <c r="G22" s="19">
        <v>753540541.40999997</v>
      </c>
    </row>
    <row r="23" spans="1:7">
      <c r="A23" s="34" t="s">
        <v>2220</v>
      </c>
      <c r="B23" s="34" t="s">
        <v>2227</v>
      </c>
      <c r="C23" s="34" t="s">
        <v>2011</v>
      </c>
      <c r="D23" s="34" t="s">
        <v>2071</v>
      </c>
      <c r="E23" s="38">
        <v>0</v>
      </c>
      <c r="F23" s="38">
        <v>0</v>
      </c>
      <c r="G23" s="38">
        <v>753463439.36000001</v>
      </c>
    </row>
    <row r="24" spans="1:7">
      <c r="A24" s="18" t="s">
        <v>2220</v>
      </c>
      <c r="B24" s="18" t="s">
        <v>2228</v>
      </c>
      <c r="C24" s="18" t="s">
        <v>2011</v>
      </c>
      <c r="D24" s="18" t="s">
        <v>2071</v>
      </c>
      <c r="E24" s="19">
        <v>0</v>
      </c>
      <c r="F24" s="19">
        <v>0</v>
      </c>
      <c r="G24" s="19">
        <v>753540541.40999997</v>
      </c>
    </row>
    <row r="25" spans="1:7">
      <c r="A25" s="34" t="s">
        <v>2220</v>
      </c>
      <c r="B25" s="34" t="s">
        <v>2228</v>
      </c>
      <c r="C25" s="34" t="s">
        <v>2011</v>
      </c>
      <c r="D25" s="34" t="s">
        <v>2071</v>
      </c>
      <c r="E25" s="38">
        <v>0</v>
      </c>
      <c r="F25" s="38">
        <v>0</v>
      </c>
      <c r="G25" s="38">
        <v>753463439.36000001</v>
      </c>
    </row>
    <row r="26" spans="1:7">
      <c r="A26" s="18" t="s">
        <v>2220</v>
      </c>
      <c r="B26" s="18" t="s">
        <v>2229</v>
      </c>
      <c r="C26" s="18" t="s">
        <v>2011</v>
      </c>
      <c r="D26" s="18" t="s">
        <v>2071</v>
      </c>
      <c r="E26" s="19">
        <v>0</v>
      </c>
      <c r="F26" s="19">
        <v>0</v>
      </c>
      <c r="G26" s="19">
        <v>753540541.40999997</v>
      </c>
    </row>
    <row r="27" spans="1:7">
      <c r="A27" s="34" t="s">
        <v>2220</v>
      </c>
      <c r="B27" s="34" t="s">
        <v>2229</v>
      </c>
      <c r="C27" s="34" t="s">
        <v>2011</v>
      </c>
      <c r="D27" s="34" t="s">
        <v>2071</v>
      </c>
      <c r="E27" s="38">
        <v>0</v>
      </c>
      <c r="F27" s="38">
        <v>0</v>
      </c>
      <c r="G27" s="38">
        <v>753463439.36000001</v>
      </c>
    </row>
    <row r="28" spans="1:7">
      <c r="A28" s="18" t="s">
        <v>2220</v>
      </c>
      <c r="B28" s="18" t="s">
        <v>2231</v>
      </c>
      <c r="C28" s="18" t="s">
        <v>2011</v>
      </c>
      <c r="D28" s="18" t="s">
        <v>2071</v>
      </c>
      <c r="E28" s="19">
        <v>0</v>
      </c>
      <c r="F28" s="19">
        <v>0</v>
      </c>
      <c r="G28" s="19">
        <v>751988168.22000003</v>
      </c>
    </row>
    <row r="29" spans="1:7">
      <c r="A29" s="34" t="s">
        <v>2220</v>
      </c>
      <c r="B29" s="34" t="s">
        <v>2231</v>
      </c>
      <c r="C29" s="34" t="s">
        <v>2011</v>
      </c>
      <c r="D29" s="34" t="s">
        <v>2071</v>
      </c>
      <c r="E29" s="38">
        <v>0</v>
      </c>
      <c r="F29" s="38">
        <v>0</v>
      </c>
      <c r="G29" s="38">
        <v>751911066.16999996</v>
      </c>
    </row>
    <row r="30" spans="1:7">
      <c r="A30" s="18" t="s">
        <v>2220</v>
      </c>
      <c r="B30" s="18" t="s">
        <v>2232</v>
      </c>
      <c r="C30" s="18" t="s">
        <v>2011</v>
      </c>
      <c r="D30" s="18" t="s">
        <v>2071</v>
      </c>
      <c r="E30" s="19">
        <v>0</v>
      </c>
      <c r="F30" s="19">
        <v>0</v>
      </c>
      <c r="G30" s="19">
        <v>751988168.22000003</v>
      </c>
    </row>
    <row r="31" spans="1:7">
      <c r="A31" s="34" t="s">
        <v>2220</v>
      </c>
      <c r="B31" s="34" t="s">
        <v>2232</v>
      </c>
      <c r="C31" s="34" t="s">
        <v>2011</v>
      </c>
      <c r="D31" s="34" t="s">
        <v>2071</v>
      </c>
      <c r="E31" s="38">
        <v>0</v>
      </c>
      <c r="F31" s="38">
        <v>0</v>
      </c>
      <c r="G31" s="38">
        <v>751911066.16999996</v>
      </c>
    </row>
    <row r="32" spans="1:7">
      <c r="A32" s="18" t="s">
        <v>2220</v>
      </c>
      <c r="B32" s="18" t="s">
        <v>2235</v>
      </c>
      <c r="C32" s="18" t="s">
        <v>2011</v>
      </c>
      <c r="D32" s="18" t="s">
        <v>2071</v>
      </c>
      <c r="E32" s="19">
        <v>0</v>
      </c>
      <c r="F32" s="19">
        <v>0</v>
      </c>
      <c r="G32" s="19">
        <v>751114218.22000003</v>
      </c>
    </row>
    <row r="33" spans="1:7">
      <c r="A33" s="34" t="s">
        <v>2220</v>
      </c>
      <c r="B33" s="34" t="s">
        <v>2235</v>
      </c>
      <c r="C33" s="34" t="s">
        <v>2011</v>
      </c>
      <c r="D33" s="34" t="s">
        <v>2071</v>
      </c>
      <c r="E33" s="38">
        <v>0</v>
      </c>
      <c r="F33" s="38">
        <v>0</v>
      </c>
      <c r="G33" s="38">
        <v>751037116.16999996</v>
      </c>
    </row>
    <row r="34" spans="1:7">
      <c r="A34" s="18" t="s">
        <v>2220</v>
      </c>
      <c r="B34" s="18" t="s">
        <v>2236</v>
      </c>
      <c r="C34" s="18" t="s">
        <v>2011</v>
      </c>
      <c r="D34" s="18" t="s">
        <v>2071</v>
      </c>
      <c r="E34" s="19">
        <v>0</v>
      </c>
      <c r="F34" s="19">
        <v>0</v>
      </c>
      <c r="G34" s="19">
        <v>751114218.22000003</v>
      </c>
    </row>
    <row r="35" spans="1:7">
      <c r="A35" s="34" t="s">
        <v>2220</v>
      </c>
      <c r="B35" s="34" t="s">
        <v>2236</v>
      </c>
      <c r="C35" s="34" t="s">
        <v>2011</v>
      </c>
      <c r="D35" s="34" t="s">
        <v>2071</v>
      </c>
      <c r="E35" s="38">
        <v>0</v>
      </c>
      <c r="F35" s="38">
        <v>0</v>
      </c>
      <c r="G35" s="38">
        <v>751037116.16999996</v>
      </c>
    </row>
    <row r="36" spans="1:7">
      <c r="A36" s="18" t="s">
        <v>2220</v>
      </c>
      <c r="B36" s="18" t="s">
        <v>2237</v>
      </c>
      <c r="C36" s="18" t="s">
        <v>2011</v>
      </c>
      <c r="D36" s="18" t="s">
        <v>2071</v>
      </c>
      <c r="E36" s="19">
        <v>0</v>
      </c>
      <c r="F36" s="19">
        <v>0</v>
      </c>
      <c r="G36" s="19">
        <v>751114218.22000003</v>
      </c>
    </row>
    <row r="37" spans="1:7">
      <c r="A37" s="34" t="s">
        <v>2220</v>
      </c>
      <c r="B37" s="34" t="s">
        <v>2237</v>
      </c>
      <c r="C37" s="34" t="s">
        <v>2011</v>
      </c>
      <c r="D37" s="34" t="s">
        <v>2071</v>
      </c>
      <c r="E37" s="38">
        <v>0</v>
      </c>
      <c r="F37" s="38">
        <v>0</v>
      </c>
      <c r="G37" s="38">
        <v>751037116.16999996</v>
      </c>
    </row>
    <row r="38" spans="1:7">
      <c r="A38" s="18" t="s">
        <v>2220</v>
      </c>
      <c r="B38" s="18" t="s">
        <v>2238</v>
      </c>
      <c r="C38" s="18" t="s">
        <v>2011</v>
      </c>
      <c r="D38" s="18" t="s">
        <v>2071</v>
      </c>
      <c r="E38" s="19">
        <v>0</v>
      </c>
      <c r="F38" s="19">
        <v>0</v>
      </c>
      <c r="G38" s="19">
        <v>751114218.22000003</v>
      </c>
    </row>
    <row r="39" spans="1:7">
      <c r="A39" s="34" t="s">
        <v>2220</v>
      </c>
      <c r="B39" s="34" t="s">
        <v>2238</v>
      </c>
      <c r="C39" s="34" t="s">
        <v>2011</v>
      </c>
      <c r="D39" s="34" t="s">
        <v>2071</v>
      </c>
      <c r="E39" s="38">
        <v>0</v>
      </c>
      <c r="F39" s="38">
        <v>0</v>
      </c>
      <c r="G39" s="38">
        <v>751037116.16999996</v>
      </c>
    </row>
    <row r="40" spans="1:7">
      <c r="A40" s="18" t="s">
        <v>2220</v>
      </c>
      <c r="B40" s="18" t="s">
        <v>2239</v>
      </c>
      <c r="C40" s="18" t="s">
        <v>2011</v>
      </c>
      <c r="D40" s="18" t="s">
        <v>2071</v>
      </c>
      <c r="E40" s="19">
        <v>0</v>
      </c>
      <c r="F40" s="19">
        <v>0</v>
      </c>
      <c r="G40" s="19">
        <v>751114218.22000003</v>
      </c>
    </row>
    <row r="41" spans="1:7">
      <c r="A41" s="34" t="s">
        <v>2220</v>
      </c>
      <c r="B41" s="34" t="s">
        <v>2239</v>
      </c>
      <c r="C41" s="34" t="s">
        <v>2011</v>
      </c>
      <c r="D41" s="34" t="s">
        <v>2071</v>
      </c>
      <c r="E41" s="38">
        <v>0</v>
      </c>
      <c r="F41" s="38">
        <v>0</v>
      </c>
      <c r="G41" s="38">
        <v>751037116.16999996</v>
      </c>
    </row>
    <row r="42" spans="1:7">
      <c r="A42" s="18" t="s">
        <v>2220</v>
      </c>
      <c r="B42" s="18" t="s">
        <v>2240</v>
      </c>
      <c r="C42" s="18" t="s">
        <v>2011</v>
      </c>
      <c r="D42" s="18" t="s">
        <v>2071</v>
      </c>
      <c r="E42" s="19">
        <v>0</v>
      </c>
      <c r="F42" s="19">
        <v>0</v>
      </c>
      <c r="G42" s="19">
        <v>751114218.22000003</v>
      </c>
    </row>
    <row r="43" spans="1:7">
      <c r="A43" s="34" t="s">
        <v>2220</v>
      </c>
      <c r="B43" s="34" t="s">
        <v>2240</v>
      </c>
      <c r="C43" s="34" t="s">
        <v>2011</v>
      </c>
      <c r="D43" s="34" t="s">
        <v>2071</v>
      </c>
      <c r="E43" s="38">
        <v>0</v>
      </c>
      <c r="F43" s="38">
        <v>0</v>
      </c>
      <c r="G43" s="38">
        <v>751037116.16999996</v>
      </c>
    </row>
    <row r="44" spans="1:7">
      <c r="A44" s="18" t="s">
        <v>2270</v>
      </c>
      <c r="B44" s="18" t="s">
        <v>2271</v>
      </c>
      <c r="C44" s="18" t="s">
        <v>2011</v>
      </c>
      <c r="D44" s="18" t="s">
        <v>2071</v>
      </c>
      <c r="E44" s="19">
        <v>0</v>
      </c>
      <c r="F44" s="19">
        <v>0</v>
      </c>
      <c r="G44" s="19">
        <v>686246837.87</v>
      </c>
    </row>
    <row r="45" spans="1:7">
      <c r="A45" s="34" t="s">
        <v>2270</v>
      </c>
      <c r="B45" s="34" t="s">
        <v>2271</v>
      </c>
      <c r="C45" s="34" t="s">
        <v>2011</v>
      </c>
      <c r="D45" s="34" t="s">
        <v>2071</v>
      </c>
      <c r="E45" s="38">
        <v>0</v>
      </c>
      <c r="F45" s="38">
        <v>0</v>
      </c>
      <c r="G45" s="38">
        <v>685446709.80999994</v>
      </c>
    </row>
    <row r="46" spans="1:7">
      <c r="A46" s="18" t="s">
        <v>2270</v>
      </c>
      <c r="B46" s="18" t="s">
        <v>2284</v>
      </c>
      <c r="C46" s="18" t="s">
        <v>2011</v>
      </c>
      <c r="D46" s="18" t="s">
        <v>2071</v>
      </c>
      <c r="E46" s="19">
        <v>0</v>
      </c>
      <c r="F46" s="19">
        <v>0</v>
      </c>
      <c r="G46" s="19">
        <v>666634974.90999997</v>
      </c>
    </row>
    <row r="47" spans="1:7">
      <c r="A47" s="34" t="s">
        <v>2270</v>
      </c>
      <c r="B47" s="34" t="s">
        <v>2284</v>
      </c>
      <c r="C47" s="34" t="s">
        <v>2011</v>
      </c>
      <c r="D47" s="34" t="s">
        <v>2071</v>
      </c>
      <c r="E47" s="38">
        <v>0</v>
      </c>
      <c r="F47" s="38">
        <v>0</v>
      </c>
      <c r="G47" s="38">
        <v>665834846.85000002</v>
      </c>
    </row>
    <row r="48" spans="1:7">
      <c r="A48" s="34" t="s">
        <v>2270</v>
      </c>
      <c r="B48" s="34" t="s">
        <v>2291</v>
      </c>
      <c r="C48" s="34" t="s">
        <v>2011</v>
      </c>
      <c r="D48" s="34" t="s">
        <v>2071</v>
      </c>
      <c r="E48" s="38">
        <v>0</v>
      </c>
      <c r="F48" s="38">
        <v>0</v>
      </c>
      <c r="G48" s="38">
        <v>656763424.95000005</v>
      </c>
    </row>
    <row r="49" spans="1:8">
      <c r="A49" s="18" t="s">
        <v>2373</v>
      </c>
      <c r="B49" s="18" t="s">
        <v>2378</v>
      </c>
      <c r="C49" s="18" t="s">
        <v>2011</v>
      </c>
      <c r="D49" s="18" t="s">
        <v>2071</v>
      </c>
      <c r="E49" s="19">
        <v>0</v>
      </c>
      <c r="F49" s="19">
        <v>0</v>
      </c>
      <c r="G49" s="19">
        <v>690395351.97000003</v>
      </c>
    </row>
    <row r="50" spans="1:8">
      <c r="A50" s="34" t="s">
        <v>2373</v>
      </c>
      <c r="B50" s="34" t="s">
        <v>2378</v>
      </c>
      <c r="C50" s="34" t="s">
        <v>2011</v>
      </c>
      <c r="D50" s="34" t="s">
        <v>2071</v>
      </c>
      <c r="E50" s="38">
        <v>0</v>
      </c>
      <c r="F50" s="38">
        <v>0</v>
      </c>
      <c r="G50" s="38">
        <v>689371447.90999997</v>
      </c>
    </row>
    <row r="51" spans="1:8">
      <c r="A51" s="18" t="s">
        <v>2067</v>
      </c>
      <c r="B51" s="18" t="s">
        <v>2070</v>
      </c>
      <c r="C51" s="18" t="s">
        <v>2011</v>
      </c>
      <c r="D51" s="18" t="s">
        <v>2071</v>
      </c>
      <c r="E51" s="19">
        <v>0</v>
      </c>
      <c r="F51" s="19">
        <v>0</v>
      </c>
      <c r="G51" s="19">
        <v>608360485.62</v>
      </c>
    </row>
    <row r="52" spans="1:8">
      <c r="A52" s="34" t="s">
        <v>2067</v>
      </c>
      <c r="B52" s="34" t="s">
        <v>2070</v>
      </c>
      <c r="C52" s="34" t="s">
        <v>2011</v>
      </c>
      <c r="D52" s="34" t="s">
        <v>2071</v>
      </c>
      <c r="E52" s="38">
        <v>0</v>
      </c>
      <c r="F52" s="38">
        <v>0</v>
      </c>
      <c r="G52" s="38">
        <v>608360485.62</v>
      </c>
    </row>
    <row r="53" spans="1:8">
      <c r="A53" s="18" t="s">
        <v>2444</v>
      </c>
      <c r="B53" s="18" t="s">
        <v>2448</v>
      </c>
      <c r="C53" s="18" t="s">
        <v>2011</v>
      </c>
      <c r="D53" s="18" t="s">
        <v>2071</v>
      </c>
      <c r="E53" s="19">
        <v>0</v>
      </c>
      <c r="F53" s="19">
        <v>0</v>
      </c>
      <c r="G53" s="19">
        <v>725900376.90999997</v>
      </c>
    </row>
    <row r="54" spans="1:8">
      <c r="A54" s="34" t="s">
        <v>2444</v>
      </c>
      <c r="B54" s="34" t="s">
        <v>2448</v>
      </c>
      <c r="C54" s="34" t="s">
        <v>2011</v>
      </c>
      <c r="D54" s="34" t="s">
        <v>2071</v>
      </c>
      <c r="E54" s="38">
        <v>0</v>
      </c>
      <c r="F54" s="38">
        <v>0</v>
      </c>
      <c r="G54" s="38">
        <v>704760860.79999995</v>
      </c>
    </row>
    <row r="55" spans="1:8">
      <c r="A55" s="34" t="s">
        <v>2079</v>
      </c>
      <c r="B55" s="34" t="s">
        <v>3073</v>
      </c>
      <c r="C55" s="34" t="s">
        <v>2011</v>
      </c>
      <c r="D55" s="34" t="s">
        <v>2071</v>
      </c>
      <c r="E55" s="38">
        <v>0</v>
      </c>
      <c r="F55" s="38">
        <v>0</v>
      </c>
      <c r="G55" s="38">
        <v>641729394.34000003</v>
      </c>
    </row>
    <row r="56" spans="1:8">
      <c r="A56" s="34" t="s">
        <v>2466</v>
      </c>
      <c r="B56" s="34" t="s">
        <v>2469</v>
      </c>
      <c r="C56" s="34" t="s">
        <v>2011</v>
      </c>
      <c r="D56" s="34" t="s">
        <v>2071</v>
      </c>
      <c r="E56" s="38">
        <v>0</v>
      </c>
      <c r="F56" s="38">
        <v>0</v>
      </c>
      <c r="G56" s="38">
        <v>698697924.21000004</v>
      </c>
    </row>
    <row r="57" spans="1:8">
      <c r="A57" s="18" t="s">
        <v>2270</v>
      </c>
      <c r="B57" s="18" t="s">
        <v>2292</v>
      </c>
      <c r="C57" s="18" t="s">
        <v>2011</v>
      </c>
      <c r="D57" s="18" t="s">
        <v>2071</v>
      </c>
      <c r="E57" s="19">
        <v>0</v>
      </c>
      <c r="F57" s="19">
        <v>0</v>
      </c>
      <c r="G57" s="19">
        <v>657787329.00999999</v>
      </c>
    </row>
    <row r="58" spans="1:8">
      <c r="A58" s="34" t="s">
        <v>2270</v>
      </c>
      <c r="B58" s="34" t="s">
        <v>2292</v>
      </c>
      <c r="C58" s="34" t="s">
        <v>2011</v>
      </c>
      <c r="D58" s="34" t="s">
        <v>2071</v>
      </c>
      <c r="E58" s="38">
        <v>0</v>
      </c>
      <c r="F58" s="38">
        <v>0</v>
      </c>
      <c r="G58" s="38">
        <v>656763424.95000005</v>
      </c>
    </row>
    <row r="59" spans="1:8">
      <c r="A59" s="18" t="s">
        <v>2028</v>
      </c>
      <c r="B59" s="18" t="s">
        <v>2063</v>
      </c>
      <c r="C59" s="18" t="s">
        <v>2011</v>
      </c>
      <c r="D59" s="18" t="s">
        <v>2064</v>
      </c>
      <c r="E59" s="19">
        <v>0</v>
      </c>
      <c r="F59" s="19">
        <v>1979600</v>
      </c>
      <c r="G59" s="19">
        <v>587731875.28999996</v>
      </c>
    </row>
    <row r="60" spans="1:8">
      <c r="A60" s="34" t="s">
        <v>2028</v>
      </c>
      <c r="B60" s="34" t="s">
        <v>2063</v>
      </c>
      <c r="C60" s="34" t="s">
        <v>2011</v>
      </c>
      <c r="D60" s="34" t="s">
        <v>2064</v>
      </c>
      <c r="E60" s="38">
        <v>0</v>
      </c>
      <c r="F60" s="38">
        <v>1979600</v>
      </c>
      <c r="G60" s="38">
        <v>587731875.28999996</v>
      </c>
      <c r="H60" s="1">
        <f>+F59-F60</f>
        <v>0</v>
      </c>
    </row>
    <row r="61" spans="1:8">
      <c r="A61" s="18" t="s">
        <v>2399</v>
      </c>
      <c r="B61" s="18" t="s">
        <v>2410</v>
      </c>
      <c r="C61" s="18" t="s">
        <v>2011</v>
      </c>
      <c r="D61" s="18" t="s">
        <v>2411</v>
      </c>
      <c r="E61" s="19">
        <v>0</v>
      </c>
      <c r="F61" s="19">
        <v>2919780</v>
      </c>
      <c r="G61" s="19">
        <v>688951024.63</v>
      </c>
    </row>
    <row r="62" spans="1:8">
      <c r="A62" s="34" t="s">
        <v>2399</v>
      </c>
      <c r="B62" s="34" t="s">
        <v>2410</v>
      </c>
      <c r="C62" s="34" t="s">
        <v>2011</v>
      </c>
      <c r="D62" s="34" t="s">
        <v>2411</v>
      </c>
      <c r="E62" s="38">
        <v>0</v>
      </c>
      <c r="F62" s="38">
        <v>2919780</v>
      </c>
      <c r="G62" s="38">
        <v>667811508.51999998</v>
      </c>
      <c r="H62" s="1">
        <f>+F61-F62</f>
        <v>0</v>
      </c>
    </row>
    <row r="63" spans="1:8">
      <c r="A63" s="18" t="s">
        <v>2091</v>
      </c>
      <c r="B63" s="18" t="s">
        <v>2102</v>
      </c>
      <c r="C63" s="18" t="s">
        <v>2011</v>
      </c>
      <c r="D63" s="18" t="s">
        <v>2103</v>
      </c>
      <c r="E63" s="19">
        <v>0</v>
      </c>
      <c r="F63" s="19">
        <v>7568398.2599999998</v>
      </c>
      <c r="G63" s="19">
        <v>664577126.11000001</v>
      </c>
    </row>
    <row r="64" spans="1:8">
      <c r="A64" s="34" t="s">
        <v>2091</v>
      </c>
      <c r="B64" s="34" t="s">
        <v>2102</v>
      </c>
      <c r="C64" s="34" t="s">
        <v>2011</v>
      </c>
      <c r="D64" s="34" t="s">
        <v>2103</v>
      </c>
      <c r="E64" s="38">
        <v>0</v>
      </c>
      <c r="F64" s="38">
        <v>7568398.2599999998</v>
      </c>
      <c r="G64" s="38">
        <v>663683521.19000006</v>
      </c>
      <c r="H64" s="1">
        <f>+F63-F64</f>
        <v>0</v>
      </c>
    </row>
    <row r="65" spans="1:8">
      <c r="A65" s="18" t="s">
        <v>2166</v>
      </c>
      <c r="B65" s="18" t="s">
        <v>2182</v>
      </c>
      <c r="C65" s="18" t="s">
        <v>2011</v>
      </c>
      <c r="D65" s="18" t="s">
        <v>2103</v>
      </c>
      <c r="E65" s="19">
        <v>0</v>
      </c>
      <c r="F65" s="19">
        <v>4731353.09</v>
      </c>
      <c r="G65" s="19">
        <v>759934832.20000005</v>
      </c>
    </row>
    <row r="66" spans="1:8">
      <c r="A66" s="34" t="s">
        <v>2166</v>
      </c>
      <c r="B66" s="34" t="s">
        <v>2182</v>
      </c>
      <c r="C66" s="34" t="s">
        <v>2011</v>
      </c>
      <c r="D66" s="34" t="s">
        <v>2103</v>
      </c>
      <c r="E66" s="38">
        <v>0</v>
      </c>
      <c r="F66" s="38">
        <v>4731353.09</v>
      </c>
      <c r="G66" s="38">
        <v>759134704.13999999</v>
      </c>
      <c r="H66" s="1">
        <f>+F65-F66</f>
        <v>0</v>
      </c>
    </row>
    <row r="67" spans="1:8">
      <c r="A67" s="18" t="s">
        <v>2297</v>
      </c>
      <c r="B67" s="18" t="s">
        <v>2312</v>
      </c>
      <c r="C67" s="18" t="s">
        <v>2011</v>
      </c>
      <c r="D67" s="18" t="s">
        <v>2103</v>
      </c>
      <c r="E67" s="19">
        <v>0</v>
      </c>
      <c r="F67" s="19">
        <v>391217.2</v>
      </c>
      <c r="G67" s="19">
        <v>642404700.62</v>
      </c>
    </row>
    <row r="68" spans="1:8">
      <c r="A68" s="34" t="s">
        <v>2297</v>
      </c>
      <c r="B68" s="34" t="s">
        <v>2312</v>
      </c>
      <c r="C68" s="34" t="s">
        <v>2011</v>
      </c>
      <c r="D68" s="34" t="s">
        <v>2103</v>
      </c>
      <c r="E68" s="38">
        <v>0</v>
      </c>
      <c r="F68" s="38">
        <v>391217.2</v>
      </c>
      <c r="G68" s="38">
        <v>641380796.55999994</v>
      </c>
      <c r="H68" s="1">
        <f>+F67-F68</f>
        <v>0</v>
      </c>
    </row>
    <row r="69" spans="1:8">
      <c r="A69" s="18" t="s">
        <v>2413</v>
      </c>
      <c r="B69" s="18" t="s">
        <v>2434</v>
      </c>
      <c r="C69" s="18" t="s">
        <v>2011</v>
      </c>
      <c r="D69" s="18" t="s">
        <v>2103</v>
      </c>
      <c r="E69" s="19">
        <v>0</v>
      </c>
      <c r="F69" s="19">
        <v>426782.4</v>
      </c>
      <c r="G69" s="19">
        <v>711800463.21000004</v>
      </c>
    </row>
    <row r="70" spans="1:8">
      <c r="A70" s="34" t="s">
        <v>2413</v>
      </c>
      <c r="B70" s="34" t="s">
        <v>2434</v>
      </c>
      <c r="C70" s="34" t="s">
        <v>2011</v>
      </c>
      <c r="D70" s="34" t="s">
        <v>2103</v>
      </c>
      <c r="E70" s="38">
        <v>0</v>
      </c>
      <c r="F70" s="38">
        <v>426782.4</v>
      </c>
      <c r="G70" s="38">
        <v>690660947.10000002</v>
      </c>
      <c r="H70" s="1">
        <f>+F69-F70</f>
        <v>0</v>
      </c>
    </row>
    <row r="71" spans="1:8">
      <c r="A71" s="18" t="s">
        <v>2220</v>
      </c>
      <c r="B71" s="18" t="s">
        <v>2265</v>
      </c>
      <c r="C71" s="18" t="s">
        <v>2011</v>
      </c>
      <c r="D71" s="18" t="s">
        <v>2260</v>
      </c>
      <c r="E71" s="19">
        <v>0</v>
      </c>
      <c r="F71" s="19">
        <v>356301.32</v>
      </c>
      <c r="G71" s="19">
        <v>684268401.89999998</v>
      </c>
    </row>
    <row r="72" spans="1:8">
      <c r="A72" s="34" t="s">
        <v>2220</v>
      </c>
      <c r="B72" s="34" t="s">
        <v>2265</v>
      </c>
      <c r="C72" s="34" t="s">
        <v>2011</v>
      </c>
      <c r="D72" s="34" t="s">
        <v>2260</v>
      </c>
      <c r="E72" s="38">
        <v>0</v>
      </c>
      <c r="F72" s="38">
        <v>356301.32</v>
      </c>
      <c r="G72" s="38">
        <v>683468273.84000003</v>
      </c>
      <c r="H72" s="1">
        <f>+F71-F72</f>
        <v>0</v>
      </c>
    </row>
    <row r="73" spans="1:8">
      <c r="A73" s="18" t="s">
        <v>2220</v>
      </c>
      <c r="B73" s="18" t="s">
        <v>2261</v>
      </c>
      <c r="C73" s="18" t="s">
        <v>2011</v>
      </c>
      <c r="D73" s="18" t="s">
        <v>2260</v>
      </c>
      <c r="E73" s="19">
        <v>0</v>
      </c>
      <c r="F73" s="19">
        <v>19724.98</v>
      </c>
      <c r="G73" s="19">
        <v>683579683.25999999</v>
      </c>
    </row>
    <row r="74" spans="1:8">
      <c r="A74" s="34" t="s">
        <v>2220</v>
      </c>
      <c r="B74" s="34" t="s">
        <v>2261</v>
      </c>
      <c r="C74" s="34" t="s">
        <v>2011</v>
      </c>
      <c r="D74" s="34" t="s">
        <v>2260</v>
      </c>
      <c r="E74" s="38">
        <v>0</v>
      </c>
      <c r="F74" s="38">
        <v>19724.98</v>
      </c>
      <c r="G74" s="38">
        <v>682779555.20000005</v>
      </c>
      <c r="H74" s="1">
        <f>+F73-F74</f>
        <v>0</v>
      </c>
    </row>
    <row r="75" spans="1:8">
      <c r="A75" s="18" t="s">
        <v>2220</v>
      </c>
      <c r="B75" s="18" t="s">
        <v>2267</v>
      </c>
      <c r="C75" s="18" t="s">
        <v>2011</v>
      </c>
      <c r="D75" s="18" t="s">
        <v>2260</v>
      </c>
      <c r="E75" s="19">
        <v>0</v>
      </c>
      <c r="F75" s="19">
        <v>406164.59</v>
      </c>
      <c r="G75" s="19">
        <v>685033136.12</v>
      </c>
    </row>
    <row r="76" spans="1:8">
      <c r="A76" s="34" t="s">
        <v>2220</v>
      </c>
      <c r="B76" s="34" t="s">
        <v>2267</v>
      </c>
      <c r="C76" s="34" t="s">
        <v>2011</v>
      </c>
      <c r="D76" s="34" t="s">
        <v>2260</v>
      </c>
      <c r="E76" s="38">
        <v>0</v>
      </c>
      <c r="F76" s="38">
        <v>406164.59</v>
      </c>
      <c r="G76" s="38">
        <v>684233008.05999994</v>
      </c>
      <c r="H76" s="1">
        <f>+F75-F76</f>
        <v>0</v>
      </c>
    </row>
    <row r="77" spans="1:8">
      <c r="A77" s="18" t="s">
        <v>2220</v>
      </c>
      <c r="B77" s="18" t="s">
        <v>2264</v>
      </c>
      <c r="C77" s="18" t="s">
        <v>2011</v>
      </c>
      <c r="D77" s="18" t="s">
        <v>2260</v>
      </c>
      <c r="E77" s="19">
        <v>0</v>
      </c>
      <c r="F77" s="19">
        <v>309137.32</v>
      </c>
      <c r="G77" s="19">
        <v>683912100.58000004</v>
      </c>
    </row>
    <row r="78" spans="1:8">
      <c r="A78" s="34" t="s">
        <v>2220</v>
      </c>
      <c r="B78" s="34" t="s">
        <v>2264</v>
      </c>
      <c r="C78" s="34" t="s">
        <v>2011</v>
      </c>
      <c r="D78" s="34" t="s">
        <v>2260</v>
      </c>
      <c r="E78" s="38">
        <v>0</v>
      </c>
      <c r="F78" s="38">
        <v>309137.32</v>
      </c>
      <c r="G78" s="38">
        <v>683111972.51999998</v>
      </c>
      <c r="H78" s="1">
        <f>+F77-F78</f>
        <v>0</v>
      </c>
    </row>
    <row r="79" spans="1:8">
      <c r="A79" s="18" t="s">
        <v>2220</v>
      </c>
      <c r="B79" s="18" t="s">
        <v>2266</v>
      </c>
      <c r="C79" s="18" t="s">
        <v>2011</v>
      </c>
      <c r="D79" s="18" t="s">
        <v>2260</v>
      </c>
      <c r="E79" s="19">
        <v>0</v>
      </c>
      <c r="F79" s="19">
        <v>358569.63</v>
      </c>
      <c r="G79" s="19">
        <v>684626971.52999997</v>
      </c>
    </row>
    <row r="80" spans="1:8">
      <c r="A80" s="34" t="s">
        <v>2220</v>
      </c>
      <c r="B80" s="34" t="s">
        <v>2266</v>
      </c>
      <c r="C80" s="34" t="s">
        <v>2011</v>
      </c>
      <c r="D80" s="34" t="s">
        <v>2260</v>
      </c>
      <c r="E80" s="38">
        <v>0</v>
      </c>
      <c r="F80" s="38">
        <v>358569.63</v>
      </c>
      <c r="G80" s="38">
        <v>683826843.47000003</v>
      </c>
      <c r="H80" s="1">
        <f>+F79-F80</f>
        <v>0</v>
      </c>
    </row>
    <row r="81" spans="1:8">
      <c r="A81" s="18" t="s">
        <v>2220</v>
      </c>
      <c r="B81" s="18" t="s">
        <v>2259</v>
      </c>
      <c r="C81" s="18" t="s">
        <v>2011</v>
      </c>
      <c r="D81" s="18" t="s">
        <v>2260</v>
      </c>
      <c r="E81" s="19">
        <v>0</v>
      </c>
      <c r="F81" s="19">
        <v>12685.36</v>
      </c>
      <c r="G81" s="19">
        <v>683559958.27999997</v>
      </c>
    </row>
    <row r="82" spans="1:8">
      <c r="A82" s="34" t="s">
        <v>2220</v>
      </c>
      <c r="B82" s="34" t="s">
        <v>2259</v>
      </c>
      <c r="C82" s="34" t="s">
        <v>2011</v>
      </c>
      <c r="D82" s="34" t="s">
        <v>2260</v>
      </c>
      <c r="E82" s="38">
        <v>0</v>
      </c>
      <c r="F82" s="38">
        <v>12685.36</v>
      </c>
      <c r="G82" s="38">
        <v>682759830.22000003</v>
      </c>
      <c r="H82" s="1">
        <f>+F81-F82</f>
        <v>0</v>
      </c>
    </row>
    <row r="83" spans="1:8">
      <c r="A83" s="18" t="s">
        <v>2466</v>
      </c>
      <c r="B83" s="18" t="s">
        <v>2524</v>
      </c>
      <c r="C83" s="18" t="s">
        <v>2011</v>
      </c>
      <c r="D83" s="18" t="s">
        <v>2260</v>
      </c>
      <c r="E83" s="19">
        <v>0</v>
      </c>
      <c r="F83" s="19">
        <v>42257.2</v>
      </c>
      <c r="G83" s="19">
        <v>639392899.38999999</v>
      </c>
    </row>
    <row r="84" spans="1:8">
      <c r="A84" s="34" t="s">
        <v>2466</v>
      </c>
      <c r="B84" s="34" t="s">
        <v>2524</v>
      </c>
      <c r="C84" s="34" t="s">
        <v>2011</v>
      </c>
      <c r="D84" s="34" t="s">
        <v>2260</v>
      </c>
      <c r="E84" s="38">
        <v>0</v>
      </c>
      <c r="F84" s="38">
        <v>42257.2</v>
      </c>
      <c r="G84" s="38">
        <v>624204721.24000001</v>
      </c>
      <c r="H84" s="1">
        <f>+F83-F84</f>
        <v>0</v>
      </c>
    </row>
    <row r="85" spans="1:8">
      <c r="A85" s="18" t="s">
        <v>2327</v>
      </c>
      <c r="B85" s="18" t="s">
        <v>2365</v>
      </c>
      <c r="C85" s="18" t="s">
        <v>2011</v>
      </c>
      <c r="D85" s="18" t="s">
        <v>2260</v>
      </c>
      <c r="E85" s="19">
        <v>0</v>
      </c>
      <c r="F85" s="19">
        <v>307686.12</v>
      </c>
      <c r="G85" s="19">
        <v>678414144.22000003</v>
      </c>
    </row>
    <row r="86" spans="1:8">
      <c r="A86" s="34" t="s">
        <v>2327</v>
      </c>
      <c r="B86" s="34" t="s">
        <v>2365</v>
      </c>
      <c r="C86" s="34" t="s">
        <v>2011</v>
      </c>
      <c r="D86" s="34" t="s">
        <v>2260</v>
      </c>
      <c r="E86" s="38">
        <v>0</v>
      </c>
      <c r="F86" s="38">
        <v>307686.12</v>
      </c>
      <c r="G86" s="38">
        <v>677390240.15999997</v>
      </c>
      <c r="H86" s="1">
        <f>+F85-F86</f>
        <v>0</v>
      </c>
    </row>
    <row r="87" spans="1:8">
      <c r="A87" s="18" t="s">
        <v>2327</v>
      </c>
      <c r="B87" s="18" t="s">
        <v>2363</v>
      </c>
      <c r="C87" s="18" t="s">
        <v>2011</v>
      </c>
      <c r="D87" s="18" t="s">
        <v>2260</v>
      </c>
      <c r="E87" s="19">
        <v>0</v>
      </c>
      <c r="F87" s="19">
        <v>171830.66</v>
      </c>
      <c r="G87" s="19">
        <v>677829972.10000002</v>
      </c>
    </row>
    <row r="88" spans="1:8">
      <c r="A88" s="34" t="s">
        <v>2327</v>
      </c>
      <c r="B88" s="34" t="s">
        <v>2363</v>
      </c>
      <c r="C88" s="34" t="s">
        <v>2011</v>
      </c>
      <c r="D88" s="34" t="s">
        <v>2260</v>
      </c>
      <c r="E88" s="38">
        <v>0</v>
      </c>
      <c r="F88" s="38">
        <v>171830.66</v>
      </c>
      <c r="G88" s="38">
        <v>676806068.03999996</v>
      </c>
      <c r="H88" s="1">
        <f>+F87-F88</f>
        <v>0</v>
      </c>
    </row>
    <row r="89" spans="1:8">
      <c r="A89" s="18" t="s">
        <v>2327</v>
      </c>
      <c r="B89" s="18" t="s">
        <v>2366</v>
      </c>
      <c r="C89" s="18" t="s">
        <v>2011</v>
      </c>
      <c r="D89" s="18" t="s">
        <v>2260</v>
      </c>
      <c r="E89" s="19">
        <v>0</v>
      </c>
      <c r="F89" s="19">
        <v>316663.23</v>
      </c>
      <c r="G89" s="19">
        <v>678730807.45000005</v>
      </c>
    </row>
    <row r="90" spans="1:8">
      <c r="A90" s="34" t="s">
        <v>2327</v>
      </c>
      <c r="B90" s="34" t="s">
        <v>2366</v>
      </c>
      <c r="C90" s="34" t="s">
        <v>2011</v>
      </c>
      <c r="D90" s="34" t="s">
        <v>2260</v>
      </c>
      <c r="E90" s="38">
        <v>0</v>
      </c>
      <c r="F90" s="38">
        <v>316663.23</v>
      </c>
      <c r="G90" s="38">
        <v>677706903.38999999</v>
      </c>
      <c r="H90" s="1">
        <f>+F89-F90</f>
        <v>0</v>
      </c>
    </row>
    <row r="91" spans="1:8">
      <c r="A91" s="18" t="s">
        <v>2327</v>
      </c>
      <c r="B91" s="18" t="s">
        <v>2342</v>
      </c>
      <c r="C91" s="18" t="s">
        <v>2011</v>
      </c>
      <c r="D91" s="18" t="s">
        <v>2260</v>
      </c>
      <c r="E91" s="19">
        <v>0</v>
      </c>
      <c r="F91" s="19">
        <v>180.94</v>
      </c>
      <c r="G91" s="19">
        <v>677277425.88999999</v>
      </c>
    </row>
    <row r="92" spans="1:8">
      <c r="A92" s="34" t="s">
        <v>2327</v>
      </c>
      <c r="B92" s="34" t="s">
        <v>2342</v>
      </c>
      <c r="C92" s="34" t="s">
        <v>2011</v>
      </c>
      <c r="D92" s="34" t="s">
        <v>2260</v>
      </c>
      <c r="E92" s="38">
        <v>0</v>
      </c>
      <c r="F92" s="38">
        <v>180.94</v>
      </c>
      <c r="G92" s="38">
        <v>676253521.83000004</v>
      </c>
      <c r="H92" s="1">
        <f>+F91-F92</f>
        <v>0</v>
      </c>
    </row>
    <row r="93" spans="1:8">
      <c r="A93" s="18" t="s">
        <v>2327</v>
      </c>
      <c r="B93" s="18" t="s">
        <v>2367</v>
      </c>
      <c r="C93" s="18" t="s">
        <v>2011</v>
      </c>
      <c r="D93" s="18" t="s">
        <v>2260</v>
      </c>
      <c r="E93" s="19">
        <v>0</v>
      </c>
      <c r="F93" s="19">
        <v>552433.63</v>
      </c>
      <c r="G93" s="19">
        <v>679283241.08000004</v>
      </c>
    </row>
    <row r="94" spans="1:8">
      <c r="A94" s="34" t="s">
        <v>2327</v>
      </c>
      <c r="B94" s="34" t="s">
        <v>2367</v>
      </c>
      <c r="C94" s="34" t="s">
        <v>2011</v>
      </c>
      <c r="D94" s="34" t="s">
        <v>2260</v>
      </c>
      <c r="E94" s="38">
        <v>0</v>
      </c>
      <c r="F94" s="38">
        <v>552433.63</v>
      </c>
      <c r="G94" s="38">
        <v>678259337.01999998</v>
      </c>
      <c r="H94" s="1">
        <f>+F93-F94</f>
        <v>0</v>
      </c>
    </row>
    <row r="95" spans="1:8">
      <c r="A95" s="18" t="s">
        <v>2327</v>
      </c>
      <c r="B95" s="18" t="s">
        <v>2351</v>
      </c>
      <c r="C95" s="18" t="s">
        <v>2011</v>
      </c>
      <c r="D95" s="18" t="s">
        <v>2260</v>
      </c>
      <c r="E95" s="19">
        <v>0</v>
      </c>
      <c r="F95" s="19">
        <v>5588.19</v>
      </c>
      <c r="G95" s="19">
        <v>677305638.83000004</v>
      </c>
    </row>
    <row r="96" spans="1:8">
      <c r="A96" s="34" t="s">
        <v>2327</v>
      </c>
      <c r="B96" s="34" t="s">
        <v>2351</v>
      </c>
      <c r="C96" s="34" t="s">
        <v>2011</v>
      </c>
      <c r="D96" s="34" t="s">
        <v>2260</v>
      </c>
      <c r="E96" s="38">
        <v>0</v>
      </c>
      <c r="F96" s="38">
        <v>5588.19</v>
      </c>
      <c r="G96" s="38">
        <v>676281734.76999998</v>
      </c>
      <c r="H96" s="1">
        <f>+F95-F96</f>
        <v>0</v>
      </c>
    </row>
    <row r="97" spans="1:8">
      <c r="A97" s="18" t="s">
        <v>2327</v>
      </c>
      <c r="B97" s="18" t="s">
        <v>2357</v>
      </c>
      <c r="C97" s="18" t="s">
        <v>2011</v>
      </c>
      <c r="D97" s="18" t="s">
        <v>2260</v>
      </c>
      <c r="E97" s="19">
        <v>0</v>
      </c>
      <c r="F97" s="19">
        <v>19719.59</v>
      </c>
      <c r="G97" s="19">
        <v>677386075.13</v>
      </c>
    </row>
    <row r="98" spans="1:8">
      <c r="A98" s="34" t="s">
        <v>2327</v>
      </c>
      <c r="B98" s="34" t="s">
        <v>2357</v>
      </c>
      <c r="C98" s="34" t="s">
        <v>2011</v>
      </c>
      <c r="D98" s="34" t="s">
        <v>2260</v>
      </c>
      <c r="E98" s="38">
        <v>0</v>
      </c>
      <c r="F98" s="38">
        <v>19719.59</v>
      </c>
      <c r="G98" s="38">
        <v>676362171.07000005</v>
      </c>
      <c r="H98" s="1">
        <f>+F97-F98</f>
        <v>0</v>
      </c>
    </row>
    <row r="99" spans="1:8">
      <c r="A99" s="18" t="s">
        <v>2327</v>
      </c>
      <c r="B99" s="18" t="s">
        <v>2354</v>
      </c>
      <c r="C99" s="18" t="s">
        <v>2011</v>
      </c>
      <c r="D99" s="18" t="s">
        <v>2260</v>
      </c>
      <c r="E99" s="19">
        <v>0</v>
      </c>
      <c r="F99" s="19">
        <v>12563.05</v>
      </c>
      <c r="G99" s="19">
        <v>677333354.75</v>
      </c>
    </row>
    <row r="100" spans="1:8">
      <c r="A100" s="34" t="s">
        <v>2327</v>
      </c>
      <c r="B100" s="34" t="s">
        <v>2354</v>
      </c>
      <c r="C100" s="34" t="s">
        <v>2011</v>
      </c>
      <c r="D100" s="34" t="s">
        <v>2260</v>
      </c>
      <c r="E100" s="38">
        <v>0</v>
      </c>
      <c r="F100" s="38">
        <v>12563.05</v>
      </c>
      <c r="G100" s="38">
        <v>676309450.69000006</v>
      </c>
      <c r="H100" s="1">
        <f>+F99-F100</f>
        <v>0</v>
      </c>
    </row>
    <row r="101" spans="1:8">
      <c r="A101" s="18" t="s">
        <v>2327</v>
      </c>
      <c r="B101" s="18" t="s">
        <v>2356</v>
      </c>
      <c r="C101" s="18" t="s">
        <v>2011</v>
      </c>
      <c r="D101" s="18" t="s">
        <v>2260</v>
      </c>
      <c r="E101" s="19">
        <v>0</v>
      </c>
      <c r="F101" s="19">
        <v>18067</v>
      </c>
      <c r="G101" s="19">
        <v>677366355.53999996</v>
      </c>
    </row>
    <row r="102" spans="1:8">
      <c r="A102" s="34" t="s">
        <v>2327</v>
      </c>
      <c r="B102" s="34" t="s">
        <v>2356</v>
      </c>
      <c r="C102" s="34" t="s">
        <v>2011</v>
      </c>
      <c r="D102" s="34" t="s">
        <v>2260</v>
      </c>
      <c r="E102" s="38">
        <v>0</v>
      </c>
      <c r="F102" s="38">
        <v>18067</v>
      </c>
      <c r="G102" s="38">
        <v>676342451.48000002</v>
      </c>
      <c r="H102" s="1">
        <f>+F101-F102</f>
        <v>0</v>
      </c>
    </row>
    <row r="103" spans="1:8">
      <c r="A103" s="18" t="s">
        <v>2327</v>
      </c>
      <c r="B103" s="18" t="s">
        <v>2347</v>
      </c>
      <c r="C103" s="18" t="s">
        <v>2011</v>
      </c>
      <c r="D103" s="18" t="s">
        <v>2260</v>
      </c>
      <c r="E103" s="19">
        <v>0</v>
      </c>
      <c r="F103" s="19">
        <v>2618.8000000000002</v>
      </c>
      <c r="G103" s="19">
        <v>677288564.19000006</v>
      </c>
    </row>
    <row r="104" spans="1:8">
      <c r="A104" s="34" t="s">
        <v>2327</v>
      </c>
      <c r="B104" s="34" t="s">
        <v>2347</v>
      </c>
      <c r="C104" s="34" t="s">
        <v>2011</v>
      </c>
      <c r="D104" s="34" t="s">
        <v>2260</v>
      </c>
      <c r="E104" s="38">
        <v>0</v>
      </c>
      <c r="F104" s="38">
        <v>2618.8000000000002</v>
      </c>
      <c r="G104" s="38">
        <v>676264660.13</v>
      </c>
      <c r="H104" s="1">
        <f>+F103-F104</f>
        <v>0</v>
      </c>
    </row>
    <row r="105" spans="1:8">
      <c r="A105" s="18" t="s">
        <v>2327</v>
      </c>
      <c r="B105" s="18" t="s">
        <v>2360</v>
      </c>
      <c r="C105" s="18" t="s">
        <v>2011</v>
      </c>
      <c r="D105" s="18" t="s">
        <v>2260</v>
      </c>
      <c r="E105" s="19">
        <v>0</v>
      </c>
      <c r="F105" s="19">
        <v>36005.800000000003</v>
      </c>
      <c r="G105" s="19">
        <v>677444847.30999994</v>
      </c>
    </row>
    <row r="106" spans="1:8">
      <c r="A106" s="34" t="s">
        <v>2327</v>
      </c>
      <c r="B106" s="34" t="s">
        <v>2360</v>
      </c>
      <c r="C106" s="34" t="s">
        <v>2011</v>
      </c>
      <c r="D106" s="34" t="s">
        <v>2260</v>
      </c>
      <c r="E106" s="38">
        <v>0</v>
      </c>
      <c r="F106" s="38">
        <v>36005.800000000003</v>
      </c>
      <c r="G106" s="38">
        <v>676420943.25</v>
      </c>
      <c r="H106" s="1">
        <f>+F105-F106</f>
        <v>0</v>
      </c>
    </row>
    <row r="107" spans="1:8">
      <c r="A107" s="18" t="s">
        <v>2327</v>
      </c>
      <c r="B107" s="18" t="s">
        <v>2344</v>
      </c>
      <c r="C107" s="18" t="s">
        <v>2011</v>
      </c>
      <c r="D107" s="18" t="s">
        <v>2260</v>
      </c>
      <c r="E107" s="19">
        <v>0</v>
      </c>
      <c r="F107" s="19">
        <v>2252.5</v>
      </c>
      <c r="G107" s="19">
        <v>677280993.24000001</v>
      </c>
    </row>
    <row r="108" spans="1:8">
      <c r="A108" s="34" t="s">
        <v>2327</v>
      </c>
      <c r="B108" s="34" t="s">
        <v>2344</v>
      </c>
      <c r="C108" s="34" t="s">
        <v>2011</v>
      </c>
      <c r="D108" s="34" t="s">
        <v>2260</v>
      </c>
      <c r="E108" s="38">
        <v>0</v>
      </c>
      <c r="F108" s="38">
        <v>2252.5</v>
      </c>
      <c r="G108" s="38">
        <v>676257089.17999995</v>
      </c>
      <c r="H108" s="1">
        <f>+F107-F108</f>
        <v>0</v>
      </c>
    </row>
    <row r="109" spans="1:8">
      <c r="A109" s="18" t="s">
        <v>2327</v>
      </c>
      <c r="B109" s="18" t="s">
        <v>2348</v>
      </c>
      <c r="C109" s="18" t="s">
        <v>2011</v>
      </c>
      <c r="D109" s="18" t="s">
        <v>2260</v>
      </c>
      <c r="E109" s="19">
        <v>0</v>
      </c>
      <c r="F109" s="19">
        <v>2740.9</v>
      </c>
      <c r="G109" s="19">
        <v>677291305.09000003</v>
      </c>
    </row>
    <row r="110" spans="1:8">
      <c r="A110" s="34" t="s">
        <v>2327</v>
      </c>
      <c r="B110" s="34" t="s">
        <v>2348</v>
      </c>
      <c r="C110" s="34" t="s">
        <v>2011</v>
      </c>
      <c r="D110" s="34" t="s">
        <v>2260</v>
      </c>
      <c r="E110" s="38">
        <v>0</v>
      </c>
      <c r="F110" s="38">
        <v>2740.9</v>
      </c>
      <c r="G110" s="38">
        <v>676267401.02999997</v>
      </c>
      <c r="H110" s="1">
        <f>+F109-F110</f>
        <v>0</v>
      </c>
    </row>
    <row r="111" spans="1:8">
      <c r="A111" s="18" t="s">
        <v>2327</v>
      </c>
      <c r="B111" s="18" t="s">
        <v>2349</v>
      </c>
      <c r="C111" s="18" t="s">
        <v>2011</v>
      </c>
      <c r="D111" s="18" t="s">
        <v>2260</v>
      </c>
      <c r="E111" s="19">
        <v>0</v>
      </c>
      <c r="F111" s="19">
        <v>3721.42</v>
      </c>
      <c r="G111" s="19">
        <v>677295026.50999999</v>
      </c>
    </row>
    <row r="112" spans="1:8">
      <c r="A112" s="34" t="s">
        <v>2327</v>
      </c>
      <c r="B112" s="34" t="s">
        <v>2349</v>
      </c>
      <c r="C112" s="34" t="s">
        <v>2011</v>
      </c>
      <c r="D112" s="34" t="s">
        <v>2260</v>
      </c>
      <c r="E112" s="38">
        <v>0</v>
      </c>
      <c r="F112" s="38">
        <v>3721.42</v>
      </c>
      <c r="G112" s="38">
        <v>676271122.45000005</v>
      </c>
      <c r="H112" s="1">
        <f>+F111-F112</f>
        <v>0</v>
      </c>
    </row>
    <row r="113" spans="1:8">
      <c r="A113" s="18" t="s">
        <v>2327</v>
      </c>
      <c r="B113" s="18" t="s">
        <v>2352</v>
      </c>
      <c r="C113" s="18" t="s">
        <v>2011</v>
      </c>
      <c r="D113" s="18" t="s">
        <v>2260</v>
      </c>
      <c r="E113" s="19">
        <v>0</v>
      </c>
      <c r="F113" s="19">
        <v>7012.95</v>
      </c>
      <c r="G113" s="19">
        <v>677312651.77999997</v>
      </c>
    </row>
    <row r="114" spans="1:8">
      <c r="A114" s="34" t="s">
        <v>2327</v>
      </c>
      <c r="B114" s="34" t="s">
        <v>2352</v>
      </c>
      <c r="C114" s="34" t="s">
        <v>2011</v>
      </c>
      <c r="D114" s="34" t="s">
        <v>2260</v>
      </c>
      <c r="E114" s="38">
        <v>0</v>
      </c>
      <c r="F114" s="38">
        <v>7012.95</v>
      </c>
      <c r="G114" s="38">
        <v>676288747.72000003</v>
      </c>
      <c r="H114" s="1">
        <f>+F113-F114</f>
        <v>0</v>
      </c>
    </row>
    <row r="115" spans="1:8">
      <c r="A115" s="18" t="s">
        <v>2327</v>
      </c>
      <c r="B115" s="18" t="s">
        <v>2346</v>
      </c>
      <c r="C115" s="18" t="s">
        <v>2011</v>
      </c>
      <c r="D115" s="18" t="s">
        <v>2260</v>
      </c>
      <c r="E115" s="19">
        <v>0</v>
      </c>
      <c r="F115" s="19">
        <v>2507.8000000000002</v>
      </c>
      <c r="G115" s="19">
        <v>677285945.38999999</v>
      </c>
    </row>
    <row r="116" spans="1:8">
      <c r="A116" s="34" t="s">
        <v>2327</v>
      </c>
      <c r="B116" s="34" t="s">
        <v>2346</v>
      </c>
      <c r="C116" s="34" t="s">
        <v>2011</v>
      </c>
      <c r="D116" s="34" t="s">
        <v>2260</v>
      </c>
      <c r="E116" s="38">
        <v>0</v>
      </c>
      <c r="F116" s="38">
        <v>2507.8000000000002</v>
      </c>
      <c r="G116" s="38">
        <v>676262041.33000004</v>
      </c>
      <c r="H116" s="1">
        <f>+F115-F116</f>
        <v>0</v>
      </c>
    </row>
    <row r="117" spans="1:8">
      <c r="A117" s="18" t="s">
        <v>2327</v>
      </c>
      <c r="B117" s="18" t="s">
        <v>2355</v>
      </c>
      <c r="C117" s="18" t="s">
        <v>2011</v>
      </c>
      <c r="D117" s="18" t="s">
        <v>2260</v>
      </c>
      <c r="E117" s="19">
        <v>0</v>
      </c>
      <c r="F117" s="19">
        <v>14933.79</v>
      </c>
      <c r="G117" s="19">
        <v>677348288.53999996</v>
      </c>
    </row>
    <row r="118" spans="1:8">
      <c r="A118" s="34" t="s">
        <v>2327</v>
      </c>
      <c r="B118" s="34" t="s">
        <v>2355</v>
      </c>
      <c r="C118" s="34" t="s">
        <v>2011</v>
      </c>
      <c r="D118" s="34" t="s">
        <v>2260</v>
      </c>
      <c r="E118" s="38">
        <v>0</v>
      </c>
      <c r="F118" s="38">
        <v>14933.79</v>
      </c>
      <c r="G118" s="38">
        <v>676324384.48000002</v>
      </c>
      <c r="H118" s="1">
        <f>+F117-F118</f>
        <v>0</v>
      </c>
    </row>
    <row r="119" spans="1:8">
      <c r="A119" s="18" t="s">
        <v>2327</v>
      </c>
      <c r="B119" s="18" t="s">
        <v>2353</v>
      </c>
      <c r="C119" s="18" t="s">
        <v>2011</v>
      </c>
      <c r="D119" s="18" t="s">
        <v>2260</v>
      </c>
      <c r="E119" s="19">
        <v>0</v>
      </c>
      <c r="F119" s="19">
        <v>8139.92</v>
      </c>
      <c r="G119" s="19">
        <v>677320791.70000005</v>
      </c>
    </row>
    <row r="120" spans="1:8">
      <c r="A120" s="34" t="s">
        <v>2327</v>
      </c>
      <c r="B120" s="34" t="s">
        <v>2353</v>
      </c>
      <c r="C120" s="34" t="s">
        <v>2011</v>
      </c>
      <c r="D120" s="34" t="s">
        <v>2260</v>
      </c>
      <c r="E120" s="38">
        <v>0</v>
      </c>
      <c r="F120" s="38">
        <v>8139.92</v>
      </c>
      <c r="G120" s="38">
        <v>676296887.63999999</v>
      </c>
      <c r="H120" s="1">
        <f>+F119-F120</f>
        <v>0</v>
      </c>
    </row>
    <row r="121" spans="1:8">
      <c r="A121" s="18" t="s">
        <v>2327</v>
      </c>
      <c r="B121" s="18" t="s">
        <v>2350</v>
      </c>
      <c r="C121" s="18" t="s">
        <v>2011</v>
      </c>
      <c r="D121" s="18" t="s">
        <v>2260</v>
      </c>
      <c r="E121" s="19">
        <v>0</v>
      </c>
      <c r="F121" s="19">
        <v>5024.13</v>
      </c>
      <c r="G121" s="19">
        <v>677300050.63999999</v>
      </c>
    </row>
    <row r="122" spans="1:8">
      <c r="A122" s="34" t="s">
        <v>2327</v>
      </c>
      <c r="B122" s="34" t="s">
        <v>2350</v>
      </c>
      <c r="C122" s="34" t="s">
        <v>2011</v>
      </c>
      <c r="D122" s="34" t="s">
        <v>2260</v>
      </c>
      <c r="E122" s="38">
        <v>0</v>
      </c>
      <c r="F122" s="38">
        <v>5024.13</v>
      </c>
      <c r="G122" s="38">
        <v>676276146.58000004</v>
      </c>
      <c r="H122" s="1">
        <f>+F121-F122</f>
        <v>0</v>
      </c>
    </row>
    <row r="123" spans="1:8">
      <c r="A123" s="18" t="s">
        <v>2327</v>
      </c>
      <c r="B123" s="18" t="s">
        <v>2341</v>
      </c>
      <c r="C123" s="18" t="s">
        <v>2011</v>
      </c>
      <c r="D123" s="18" t="s">
        <v>2260</v>
      </c>
      <c r="E123" s="19">
        <v>0</v>
      </c>
      <c r="F123" s="19">
        <v>128.19999999999999</v>
      </c>
      <c r="G123" s="19">
        <v>677277244.95000005</v>
      </c>
    </row>
    <row r="124" spans="1:8">
      <c r="A124" s="34" t="s">
        <v>2327</v>
      </c>
      <c r="B124" s="34" t="s">
        <v>2341</v>
      </c>
      <c r="C124" s="34" t="s">
        <v>2011</v>
      </c>
      <c r="D124" s="34" t="s">
        <v>2260</v>
      </c>
      <c r="E124" s="38">
        <v>0</v>
      </c>
      <c r="F124" s="38">
        <v>128.19999999999999</v>
      </c>
      <c r="G124" s="38">
        <v>676253340.88999999</v>
      </c>
      <c r="H124" s="1">
        <f>+F123-F124</f>
        <v>0</v>
      </c>
    </row>
    <row r="125" spans="1:8">
      <c r="A125" s="18" t="s">
        <v>2327</v>
      </c>
      <c r="B125" s="18" t="s">
        <v>2343</v>
      </c>
      <c r="C125" s="18" t="s">
        <v>2011</v>
      </c>
      <c r="D125" s="18" t="s">
        <v>2260</v>
      </c>
      <c r="E125" s="19">
        <v>0</v>
      </c>
      <c r="F125" s="19">
        <v>1314.85</v>
      </c>
      <c r="G125" s="19">
        <v>677278740.74000001</v>
      </c>
    </row>
    <row r="126" spans="1:8">
      <c r="A126" s="34" t="s">
        <v>2327</v>
      </c>
      <c r="B126" s="34" t="s">
        <v>2343</v>
      </c>
      <c r="C126" s="34" t="s">
        <v>2011</v>
      </c>
      <c r="D126" s="34" t="s">
        <v>2260</v>
      </c>
      <c r="E126" s="38">
        <v>0</v>
      </c>
      <c r="F126" s="38">
        <v>1314.85</v>
      </c>
      <c r="G126" s="38">
        <v>676254836.67999995</v>
      </c>
      <c r="H126" s="1">
        <f>+F125-F126</f>
        <v>0</v>
      </c>
    </row>
    <row r="127" spans="1:8">
      <c r="A127" s="18" t="s">
        <v>2373</v>
      </c>
      <c r="B127" s="18" t="s">
        <v>2383</v>
      </c>
      <c r="C127" s="18" t="s">
        <v>2011</v>
      </c>
      <c r="D127" s="18" t="s">
        <v>2260</v>
      </c>
      <c r="E127" s="19">
        <v>0</v>
      </c>
      <c r="F127" s="19">
        <v>1531.69</v>
      </c>
      <c r="G127" s="19">
        <v>689046153.5</v>
      </c>
    </row>
    <row r="128" spans="1:8">
      <c r="A128" s="34" t="s">
        <v>2373</v>
      </c>
      <c r="B128" s="34" t="s">
        <v>2383</v>
      </c>
      <c r="C128" s="34" t="s">
        <v>2011</v>
      </c>
      <c r="D128" s="34" t="s">
        <v>2260</v>
      </c>
      <c r="E128" s="38">
        <v>0</v>
      </c>
      <c r="F128" s="38">
        <v>1531.69</v>
      </c>
      <c r="G128" s="38">
        <v>671878588.24000001</v>
      </c>
      <c r="H128" s="1">
        <f>+F127-F128</f>
        <v>0</v>
      </c>
    </row>
    <row r="129" spans="1:8">
      <c r="A129" s="18" t="s">
        <v>2327</v>
      </c>
      <c r="B129" s="18" t="s">
        <v>2345</v>
      </c>
      <c r="C129" s="18" t="s">
        <v>2011</v>
      </c>
      <c r="D129" s="18" t="s">
        <v>2260</v>
      </c>
      <c r="E129" s="19">
        <v>0</v>
      </c>
      <c r="F129" s="19">
        <v>2444.35</v>
      </c>
      <c r="G129" s="19">
        <v>677283437.59000003</v>
      </c>
    </row>
    <row r="130" spans="1:8">
      <c r="A130" s="34" t="s">
        <v>2327</v>
      </c>
      <c r="B130" s="34" t="s">
        <v>2345</v>
      </c>
      <c r="C130" s="34" t="s">
        <v>2011</v>
      </c>
      <c r="D130" s="34" t="s">
        <v>2260</v>
      </c>
      <c r="E130" s="38">
        <v>0</v>
      </c>
      <c r="F130" s="38">
        <v>2444.35</v>
      </c>
      <c r="G130" s="38">
        <v>676259533.52999997</v>
      </c>
      <c r="H130" s="1">
        <f>+F129-F130</f>
        <v>0</v>
      </c>
    </row>
    <row r="131" spans="1:8">
      <c r="A131" s="18" t="s">
        <v>2466</v>
      </c>
      <c r="B131" s="18" t="s">
        <v>2522</v>
      </c>
      <c r="C131" s="18" t="s">
        <v>2011</v>
      </c>
      <c r="D131" s="18" t="s">
        <v>2474</v>
      </c>
      <c r="E131" s="19">
        <v>0</v>
      </c>
      <c r="F131" s="19">
        <v>27185.09</v>
      </c>
      <c r="G131" s="19">
        <v>639319963.16999996</v>
      </c>
    </row>
    <row r="132" spans="1:8">
      <c r="A132" s="34" t="s">
        <v>2466</v>
      </c>
      <c r="B132" s="34" t="s">
        <v>2522</v>
      </c>
      <c r="C132" s="34" t="s">
        <v>2011</v>
      </c>
      <c r="D132" s="34" t="s">
        <v>2474</v>
      </c>
      <c r="E132" s="38">
        <v>0</v>
      </c>
      <c r="F132" s="38">
        <v>27185.09</v>
      </c>
      <c r="G132" s="38">
        <v>624131785.01999998</v>
      </c>
      <c r="H132" s="1">
        <f>+F131-F132</f>
        <v>0</v>
      </c>
    </row>
    <row r="133" spans="1:8">
      <c r="A133" s="18" t="s">
        <v>2466</v>
      </c>
      <c r="B133" s="18" t="s">
        <v>2517</v>
      </c>
      <c r="C133" s="18" t="s">
        <v>2011</v>
      </c>
      <c r="D133" s="18" t="s">
        <v>2474</v>
      </c>
      <c r="E133" s="19">
        <v>0</v>
      </c>
      <c r="F133" s="19">
        <v>16755.3</v>
      </c>
      <c r="G133" s="19">
        <v>639220139.78999996</v>
      </c>
    </row>
    <row r="134" spans="1:8">
      <c r="A134" s="34" t="s">
        <v>2466</v>
      </c>
      <c r="B134" s="34" t="s">
        <v>2517</v>
      </c>
      <c r="C134" s="34" t="s">
        <v>2011</v>
      </c>
      <c r="D134" s="34" t="s">
        <v>2474</v>
      </c>
      <c r="E134" s="38">
        <v>0</v>
      </c>
      <c r="F134" s="38">
        <v>16755.3</v>
      </c>
      <c r="G134" s="38">
        <v>624031961.63999999</v>
      </c>
      <c r="H134" s="1">
        <f>+F133-F134</f>
        <v>0</v>
      </c>
    </row>
    <row r="135" spans="1:8">
      <c r="A135" s="18" t="s">
        <v>2466</v>
      </c>
      <c r="B135" s="18" t="s">
        <v>2519</v>
      </c>
      <c r="C135" s="18" t="s">
        <v>2011</v>
      </c>
      <c r="D135" s="18" t="s">
        <v>2474</v>
      </c>
      <c r="E135" s="19">
        <v>0</v>
      </c>
      <c r="F135" s="19">
        <v>17537.59</v>
      </c>
      <c r="G135" s="19">
        <v>639254889.29999995</v>
      </c>
    </row>
    <row r="136" spans="1:8">
      <c r="A136" s="34" t="s">
        <v>2466</v>
      </c>
      <c r="B136" s="34" t="s">
        <v>2519</v>
      </c>
      <c r="C136" s="34" t="s">
        <v>2011</v>
      </c>
      <c r="D136" s="34" t="s">
        <v>2474</v>
      </c>
      <c r="E136" s="38">
        <v>0</v>
      </c>
      <c r="F136" s="38">
        <v>17537.59</v>
      </c>
      <c r="G136" s="38">
        <v>624066711.14999998</v>
      </c>
      <c r="H136" s="1">
        <f>+F135-F136</f>
        <v>0</v>
      </c>
    </row>
    <row r="137" spans="1:8">
      <c r="A137" s="18" t="s">
        <v>2466</v>
      </c>
      <c r="B137" s="18" t="s">
        <v>2507</v>
      </c>
      <c r="C137" s="18" t="s">
        <v>2011</v>
      </c>
      <c r="D137" s="18" t="s">
        <v>2474</v>
      </c>
      <c r="E137" s="19">
        <v>0</v>
      </c>
      <c r="F137" s="19">
        <v>7878.68</v>
      </c>
      <c r="G137" s="19">
        <v>639108230.33000004</v>
      </c>
    </row>
    <row r="138" spans="1:8">
      <c r="A138" s="34" t="s">
        <v>2466</v>
      </c>
      <c r="B138" s="34" t="s">
        <v>2507</v>
      </c>
      <c r="C138" s="34" t="s">
        <v>2011</v>
      </c>
      <c r="D138" s="34" t="s">
        <v>2474</v>
      </c>
      <c r="E138" s="38">
        <v>0</v>
      </c>
      <c r="F138" s="38">
        <v>7878.68</v>
      </c>
      <c r="G138" s="38">
        <v>623920052.17999995</v>
      </c>
      <c r="H138" s="1">
        <f>+F137-F138</f>
        <v>0</v>
      </c>
    </row>
    <row r="139" spans="1:8">
      <c r="A139" s="18" t="s">
        <v>2466</v>
      </c>
      <c r="B139" s="18" t="s">
        <v>2516</v>
      </c>
      <c r="C139" s="18" t="s">
        <v>2011</v>
      </c>
      <c r="D139" s="18" t="s">
        <v>2474</v>
      </c>
      <c r="E139" s="19">
        <v>0</v>
      </c>
      <c r="F139" s="19">
        <v>12524.85</v>
      </c>
      <c r="G139" s="19">
        <v>639203384.49000001</v>
      </c>
    </row>
    <row r="140" spans="1:8">
      <c r="A140" s="34" t="s">
        <v>2466</v>
      </c>
      <c r="B140" s="34" t="s">
        <v>2516</v>
      </c>
      <c r="C140" s="34" t="s">
        <v>2011</v>
      </c>
      <c r="D140" s="34" t="s">
        <v>2474</v>
      </c>
      <c r="E140" s="38">
        <v>0</v>
      </c>
      <c r="F140" s="38">
        <v>12524.85</v>
      </c>
      <c r="G140" s="38">
        <v>624015206.34000003</v>
      </c>
      <c r="H140" s="1">
        <f>+F139-F140</f>
        <v>0</v>
      </c>
    </row>
    <row r="141" spans="1:8">
      <c r="A141" s="18" t="s">
        <v>2466</v>
      </c>
      <c r="B141" s="18" t="s">
        <v>2503</v>
      </c>
      <c r="C141" s="18" t="s">
        <v>2011</v>
      </c>
      <c r="D141" s="18" t="s">
        <v>2474</v>
      </c>
      <c r="E141" s="19">
        <v>0</v>
      </c>
      <c r="F141" s="19">
        <v>6491.53</v>
      </c>
      <c r="G141" s="19">
        <v>639079621.11000001</v>
      </c>
    </row>
    <row r="142" spans="1:8">
      <c r="A142" s="34" t="s">
        <v>2466</v>
      </c>
      <c r="B142" s="34" t="s">
        <v>2503</v>
      </c>
      <c r="C142" s="34" t="s">
        <v>2011</v>
      </c>
      <c r="D142" s="34" t="s">
        <v>2474</v>
      </c>
      <c r="E142" s="38">
        <v>0</v>
      </c>
      <c r="F142" s="38">
        <v>6491.53</v>
      </c>
      <c r="G142" s="38">
        <v>623891442.96000004</v>
      </c>
      <c r="H142" s="1">
        <f>+F141-F142</f>
        <v>0</v>
      </c>
    </row>
    <row r="143" spans="1:8">
      <c r="A143" s="18" t="s">
        <v>2466</v>
      </c>
      <c r="B143" s="18" t="s">
        <v>2499</v>
      </c>
      <c r="C143" s="18" t="s">
        <v>2011</v>
      </c>
      <c r="D143" s="18" t="s">
        <v>2474</v>
      </c>
      <c r="E143" s="19">
        <v>0</v>
      </c>
      <c r="F143" s="19">
        <v>5544.92</v>
      </c>
      <c r="G143" s="19">
        <v>639054691.46000004</v>
      </c>
    </row>
    <row r="144" spans="1:8">
      <c r="A144" s="34" t="s">
        <v>2466</v>
      </c>
      <c r="B144" s="34" t="s">
        <v>2499</v>
      </c>
      <c r="C144" s="34" t="s">
        <v>2011</v>
      </c>
      <c r="D144" s="34" t="s">
        <v>2474</v>
      </c>
      <c r="E144" s="38">
        <v>0</v>
      </c>
      <c r="F144" s="38">
        <v>5544.92</v>
      </c>
      <c r="G144" s="38">
        <v>623866513.30999994</v>
      </c>
      <c r="H144" s="1">
        <f>+F143-F144</f>
        <v>0</v>
      </c>
    </row>
    <row r="145" spans="1:8">
      <c r="A145" s="18" t="s">
        <v>2466</v>
      </c>
      <c r="B145" s="18" t="s">
        <v>2511</v>
      </c>
      <c r="C145" s="18" t="s">
        <v>2011</v>
      </c>
      <c r="D145" s="18" t="s">
        <v>2474</v>
      </c>
      <c r="E145" s="19">
        <v>0</v>
      </c>
      <c r="F145" s="19">
        <v>10291.15</v>
      </c>
      <c r="G145" s="19">
        <v>639145641.48000002</v>
      </c>
    </row>
    <row r="146" spans="1:8">
      <c r="A146" s="34" t="s">
        <v>2466</v>
      </c>
      <c r="B146" s="34" t="s">
        <v>2511</v>
      </c>
      <c r="C146" s="34" t="s">
        <v>2011</v>
      </c>
      <c r="D146" s="34" t="s">
        <v>2474</v>
      </c>
      <c r="E146" s="38">
        <v>0</v>
      </c>
      <c r="F146" s="38">
        <v>10291.15</v>
      </c>
      <c r="G146" s="38">
        <v>623957463.33000004</v>
      </c>
      <c r="H146" s="1">
        <f>+F145-F146</f>
        <v>0</v>
      </c>
    </row>
    <row r="147" spans="1:8">
      <c r="A147" s="18" t="s">
        <v>2466</v>
      </c>
      <c r="B147" s="18" t="s">
        <v>2492</v>
      </c>
      <c r="C147" s="18" t="s">
        <v>2011</v>
      </c>
      <c r="D147" s="18" t="s">
        <v>2474</v>
      </c>
      <c r="E147" s="19">
        <v>0</v>
      </c>
      <c r="F147" s="19">
        <v>3476.36</v>
      </c>
      <c r="G147" s="19">
        <v>639023816.61000001</v>
      </c>
    </row>
    <row r="148" spans="1:8">
      <c r="A148" s="34" t="s">
        <v>2466</v>
      </c>
      <c r="B148" s="34" t="s">
        <v>2492</v>
      </c>
      <c r="C148" s="34" t="s">
        <v>2011</v>
      </c>
      <c r="D148" s="34" t="s">
        <v>2474</v>
      </c>
      <c r="E148" s="38">
        <v>0</v>
      </c>
      <c r="F148" s="38">
        <v>3476.36</v>
      </c>
      <c r="G148" s="38">
        <v>623835638.46000004</v>
      </c>
      <c r="H148" s="1">
        <f>+F147-F148</f>
        <v>0</v>
      </c>
    </row>
    <row r="149" spans="1:8">
      <c r="A149" s="18" t="s">
        <v>2466</v>
      </c>
      <c r="B149" s="18" t="s">
        <v>2505</v>
      </c>
      <c r="C149" s="18" t="s">
        <v>2011</v>
      </c>
      <c r="D149" s="18" t="s">
        <v>2474</v>
      </c>
      <c r="E149" s="19">
        <v>0</v>
      </c>
      <c r="F149" s="19">
        <v>6975.44</v>
      </c>
      <c r="G149" s="19">
        <v>639093122.71000004</v>
      </c>
    </row>
    <row r="150" spans="1:8">
      <c r="A150" s="34" t="s">
        <v>2466</v>
      </c>
      <c r="B150" s="34" t="s">
        <v>2505</v>
      </c>
      <c r="C150" s="34" t="s">
        <v>2011</v>
      </c>
      <c r="D150" s="34" t="s">
        <v>2474</v>
      </c>
      <c r="E150" s="38">
        <v>0</v>
      </c>
      <c r="F150" s="38">
        <v>6975.44</v>
      </c>
      <c r="G150" s="38">
        <v>623904944.55999994</v>
      </c>
      <c r="H150" s="1">
        <f>+F149-F150</f>
        <v>0</v>
      </c>
    </row>
    <row r="151" spans="1:8">
      <c r="A151" s="18" t="s">
        <v>2466</v>
      </c>
      <c r="B151" s="18" t="s">
        <v>2520</v>
      </c>
      <c r="C151" s="18" t="s">
        <v>2011</v>
      </c>
      <c r="D151" s="18" t="s">
        <v>2474</v>
      </c>
      <c r="E151" s="19">
        <v>0</v>
      </c>
      <c r="F151" s="19">
        <v>18232.599999999999</v>
      </c>
      <c r="G151" s="19">
        <v>639273121.89999998</v>
      </c>
    </row>
    <row r="152" spans="1:8">
      <c r="A152" s="34" t="s">
        <v>2466</v>
      </c>
      <c r="B152" s="34" t="s">
        <v>2520</v>
      </c>
      <c r="C152" s="34" t="s">
        <v>2011</v>
      </c>
      <c r="D152" s="34" t="s">
        <v>2474</v>
      </c>
      <c r="E152" s="38">
        <v>0</v>
      </c>
      <c r="F152" s="38">
        <v>18232.599999999999</v>
      </c>
      <c r="G152" s="38">
        <v>624084943.75</v>
      </c>
      <c r="H152" s="1">
        <f>+F151-F152</f>
        <v>0</v>
      </c>
    </row>
    <row r="153" spans="1:8">
      <c r="A153" s="18" t="s">
        <v>2466</v>
      </c>
      <c r="B153" s="18" t="s">
        <v>2518</v>
      </c>
      <c r="C153" s="18" t="s">
        <v>2011</v>
      </c>
      <c r="D153" s="18" t="s">
        <v>2474</v>
      </c>
      <c r="E153" s="19">
        <v>0</v>
      </c>
      <c r="F153" s="19">
        <v>17211.919999999998</v>
      </c>
      <c r="G153" s="19">
        <v>639237351.71000004</v>
      </c>
    </row>
    <row r="154" spans="1:8">
      <c r="A154" s="34" t="s">
        <v>2466</v>
      </c>
      <c r="B154" s="34" t="s">
        <v>2518</v>
      </c>
      <c r="C154" s="34" t="s">
        <v>2011</v>
      </c>
      <c r="D154" s="34" t="s">
        <v>2474</v>
      </c>
      <c r="E154" s="38">
        <v>0</v>
      </c>
      <c r="F154" s="38">
        <v>17211.919999999998</v>
      </c>
      <c r="G154" s="38">
        <v>624049173.55999994</v>
      </c>
      <c r="H154" s="1">
        <f>+F153-F154</f>
        <v>0</v>
      </c>
    </row>
    <row r="155" spans="1:8">
      <c r="A155" s="18" t="s">
        <v>2466</v>
      </c>
      <c r="B155" s="18" t="s">
        <v>2493</v>
      </c>
      <c r="C155" s="18" t="s">
        <v>2011</v>
      </c>
      <c r="D155" s="18" t="s">
        <v>2474</v>
      </c>
      <c r="E155" s="19">
        <v>0</v>
      </c>
      <c r="F155" s="19">
        <v>3768.08</v>
      </c>
      <c r="G155" s="19">
        <v>639027584.69000006</v>
      </c>
    </row>
    <row r="156" spans="1:8">
      <c r="A156" s="34" t="s">
        <v>2466</v>
      </c>
      <c r="B156" s="34" t="s">
        <v>2493</v>
      </c>
      <c r="C156" s="34" t="s">
        <v>2011</v>
      </c>
      <c r="D156" s="34" t="s">
        <v>2474</v>
      </c>
      <c r="E156" s="38">
        <v>0</v>
      </c>
      <c r="F156" s="38">
        <v>3768.08</v>
      </c>
      <c r="G156" s="38">
        <v>623839406.53999996</v>
      </c>
      <c r="H156" s="1">
        <f>+F155-F156</f>
        <v>0</v>
      </c>
    </row>
    <row r="157" spans="1:8">
      <c r="A157" s="18" t="s">
        <v>2466</v>
      </c>
      <c r="B157" s="18" t="s">
        <v>2485</v>
      </c>
      <c r="C157" s="18" t="s">
        <v>2011</v>
      </c>
      <c r="D157" s="18" t="s">
        <v>2474</v>
      </c>
      <c r="E157" s="19">
        <v>0</v>
      </c>
      <c r="F157" s="19">
        <v>1568.5</v>
      </c>
      <c r="G157" s="19">
        <v>639005105.12</v>
      </c>
    </row>
    <row r="158" spans="1:8">
      <c r="A158" s="34" t="s">
        <v>2466</v>
      </c>
      <c r="B158" s="34" t="s">
        <v>2485</v>
      </c>
      <c r="C158" s="34" t="s">
        <v>2011</v>
      </c>
      <c r="D158" s="34" t="s">
        <v>2474</v>
      </c>
      <c r="E158" s="38">
        <v>0</v>
      </c>
      <c r="F158" s="38">
        <v>1568.5</v>
      </c>
      <c r="G158" s="38">
        <v>623816926.97000003</v>
      </c>
      <c r="H158" s="1">
        <f>+F157-F158</f>
        <v>0</v>
      </c>
    </row>
    <row r="159" spans="1:8">
      <c r="A159" s="18" t="s">
        <v>2466</v>
      </c>
      <c r="B159" s="18" t="s">
        <v>2484</v>
      </c>
      <c r="C159" s="18" t="s">
        <v>2011</v>
      </c>
      <c r="D159" s="18" t="s">
        <v>2474</v>
      </c>
      <c r="E159" s="19">
        <v>0</v>
      </c>
      <c r="F159" s="19">
        <v>1513.04</v>
      </c>
      <c r="G159" s="19">
        <v>639003536.62</v>
      </c>
    </row>
    <row r="160" spans="1:8">
      <c r="A160" s="34" t="s">
        <v>2466</v>
      </c>
      <c r="B160" s="34" t="s">
        <v>2484</v>
      </c>
      <c r="C160" s="34" t="s">
        <v>2011</v>
      </c>
      <c r="D160" s="34" t="s">
        <v>2474</v>
      </c>
      <c r="E160" s="38">
        <v>0</v>
      </c>
      <c r="F160" s="38">
        <v>1513.04</v>
      </c>
      <c r="G160" s="38">
        <v>623815358.47000003</v>
      </c>
      <c r="H160" s="1">
        <f>+F159-F160</f>
        <v>0</v>
      </c>
    </row>
    <row r="161" spans="1:8">
      <c r="A161" s="18" t="s">
        <v>2466</v>
      </c>
      <c r="B161" s="18" t="s">
        <v>2480</v>
      </c>
      <c r="C161" s="18" t="s">
        <v>2011</v>
      </c>
      <c r="D161" s="18" t="s">
        <v>2474</v>
      </c>
      <c r="E161" s="19">
        <v>0</v>
      </c>
      <c r="F161" s="19">
        <v>1103.02</v>
      </c>
      <c r="G161" s="19">
        <v>638997964.58000004</v>
      </c>
    </row>
    <row r="162" spans="1:8">
      <c r="A162" s="34" t="s">
        <v>2466</v>
      </c>
      <c r="B162" s="34" t="s">
        <v>2480</v>
      </c>
      <c r="C162" s="34" t="s">
        <v>2011</v>
      </c>
      <c r="D162" s="34" t="s">
        <v>2474</v>
      </c>
      <c r="E162" s="38">
        <v>0</v>
      </c>
      <c r="F162" s="38">
        <v>1103.02</v>
      </c>
      <c r="G162" s="38">
        <v>623809786.42999995</v>
      </c>
      <c r="H162" s="1">
        <f>+F161-F162</f>
        <v>0</v>
      </c>
    </row>
    <row r="163" spans="1:8">
      <c r="A163" s="18" t="s">
        <v>2466</v>
      </c>
      <c r="B163" s="18" t="s">
        <v>2473</v>
      </c>
      <c r="C163" s="18" t="s">
        <v>2011</v>
      </c>
      <c r="D163" s="18" t="s">
        <v>2474</v>
      </c>
      <c r="E163" s="19">
        <v>0</v>
      </c>
      <c r="F163" s="19">
        <v>128.96</v>
      </c>
      <c r="G163" s="19">
        <v>638995251.32000005</v>
      </c>
    </row>
    <row r="164" spans="1:8">
      <c r="A164" s="34" t="s">
        <v>2466</v>
      </c>
      <c r="B164" s="34" t="s">
        <v>2473</v>
      </c>
      <c r="C164" s="34" t="s">
        <v>2011</v>
      </c>
      <c r="D164" s="34" t="s">
        <v>2474</v>
      </c>
      <c r="E164" s="38">
        <v>0</v>
      </c>
      <c r="F164" s="38">
        <v>128.96</v>
      </c>
      <c r="G164" s="38">
        <v>623807073.16999996</v>
      </c>
      <c r="H164" s="1">
        <f>+F163-F164</f>
        <v>0</v>
      </c>
    </row>
    <row r="165" spans="1:8">
      <c r="A165" s="18" t="s">
        <v>2466</v>
      </c>
      <c r="B165" s="18" t="s">
        <v>2513</v>
      </c>
      <c r="C165" s="18" t="s">
        <v>2011</v>
      </c>
      <c r="D165" s="18" t="s">
        <v>2474</v>
      </c>
      <c r="E165" s="19">
        <v>0</v>
      </c>
      <c r="F165" s="19">
        <v>11517.6</v>
      </c>
      <c r="G165" s="19">
        <v>639167629.13999999</v>
      </c>
    </row>
    <row r="166" spans="1:8">
      <c r="A166" s="34" t="s">
        <v>2466</v>
      </c>
      <c r="B166" s="34" t="s">
        <v>2513</v>
      </c>
      <c r="C166" s="34" t="s">
        <v>2011</v>
      </c>
      <c r="D166" s="34" t="s">
        <v>2474</v>
      </c>
      <c r="E166" s="38">
        <v>0</v>
      </c>
      <c r="F166" s="38">
        <v>11517.6</v>
      </c>
      <c r="G166" s="38">
        <v>623979450.99000001</v>
      </c>
      <c r="H166" s="1">
        <f>+F165-F166</f>
        <v>0</v>
      </c>
    </row>
    <row r="167" spans="1:8">
      <c r="A167" s="18" t="s">
        <v>2466</v>
      </c>
      <c r="B167" s="18" t="s">
        <v>2523</v>
      </c>
      <c r="C167" s="18" t="s">
        <v>2011</v>
      </c>
      <c r="D167" s="18" t="s">
        <v>2474</v>
      </c>
      <c r="E167" s="19">
        <v>0</v>
      </c>
      <c r="F167" s="19">
        <v>30679.02</v>
      </c>
      <c r="G167" s="19">
        <v>639350642.19000006</v>
      </c>
    </row>
    <row r="168" spans="1:8">
      <c r="A168" s="34" t="s">
        <v>2466</v>
      </c>
      <c r="B168" s="34" t="s">
        <v>2523</v>
      </c>
      <c r="C168" s="34" t="s">
        <v>2011</v>
      </c>
      <c r="D168" s="34" t="s">
        <v>2474</v>
      </c>
      <c r="E168" s="38">
        <v>0</v>
      </c>
      <c r="F168" s="38">
        <v>30679.02</v>
      </c>
      <c r="G168" s="38">
        <v>624162464.03999996</v>
      </c>
      <c r="H168" s="1">
        <f>+F167-F168</f>
        <v>0</v>
      </c>
    </row>
    <row r="169" spans="1:8">
      <c r="A169" s="18" t="s">
        <v>2466</v>
      </c>
      <c r="B169" s="18" t="s">
        <v>2521</v>
      </c>
      <c r="C169" s="18" t="s">
        <v>2011</v>
      </c>
      <c r="D169" s="18" t="s">
        <v>2474</v>
      </c>
      <c r="E169" s="19">
        <v>0</v>
      </c>
      <c r="F169" s="19">
        <v>19656.18</v>
      </c>
      <c r="G169" s="19">
        <v>639292778.08000004</v>
      </c>
    </row>
    <row r="170" spans="1:8">
      <c r="A170" s="34" t="s">
        <v>2466</v>
      </c>
      <c r="B170" s="34" t="s">
        <v>2521</v>
      </c>
      <c r="C170" s="34" t="s">
        <v>2011</v>
      </c>
      <c r="D170" s="34" t="s">
        <v>2474</v>
      </c>
      <c r="E170" s="38">
        <v>0</v>
      </c>
      <c r="F170" s="38">
        <v>19656.18</v>
      </c>
      <c r="G170" s="38">
        <v>624104599.92999995</v>
      </c>
      <c r="H170" s="1">
        <f>+F169-F170</f>
        <v>0</v>
      </c>
    </row>
    <row r="171" spans="1:8">
      <c r="A171" s="18" t="s">
        <v>2466</v>
      </c>
      <c r="B171" s="18" t="s">
        <v>2512</v>
      </c>
      <c r="C171" s="18" t="s">
        <v>2011</v>
      </c>
      <c r="D171" s="18" t="s">
        <v>2474</v>
      </c>
      <c r="E171" s="19">
        <v>0</v>
      </c>
      <c r="F171" s="19">
        <v>10470.06</v>
      </c>
      <c r="G171" s="19">
        <v>639156111.53999996</v>
      </c>
    </row>
    <row r="172" spans="1:8">
      <c r="A172" s="34" t="s">
        <v>2466</v>
      </c>
      <c r="B172" s="34" t="s">
        <v>2512</v>
      </c>
      <c r="C172" s="34" t="s">
        <v>2011</v>
      </c>
      <c r="D172" s="34" t="s">
        <v>2474</v>
      </c>
      <c r="E172" s="38">
        <v>0</v>
      </c>
      <c r="F172" s="38">
        <v>10470.06</v>
      </c>
      <c r="G172" s="38">
        <v>623967933.38999999</v>
      </c>
      <c r="H172" s="1">
        <f>+F171-F172</f>
        <v>0</v>
      </c>
    </row>
    <row r="173" spans="1:8">
      <c r="A173" s="18" t="s">
        <v>2466</v>
      </c>
      <c r="B173" s="18" t="s">
        <v>2510</v>
      </c>
      <c r="C173" s="18" t="s">
        <v>2011</v>
      </c>
      <c r="D173" s="18" t="s">
        <v>2474</v>
      </c>
      <c r="E173" s="19">
        <v>0</v>
      </c>
      <c r="F173" s="19">
        <v>9486.07</v>
      </c>
      <c r="G173" s="19">
        <v>639135350.33000004</v>
      </c>
    </row>
    <row r="174" spans="1:8">
      <c r="A174" s="34" t="s">
        <v>2466</v>
      </c>
      <c r="B174" s="34" t="s">
        <v>2510</v>
      </c>
      <c r="C174" s="34" t="s">
        <v>2011</v>
      </c>
      <c r="D174" s="34" t="s">
        <v>2474</v>
      </c>
      <c r="E174" s="38">
        <v>0</v>
      </c>
      <c r="F174" s="38">
        <v>9486.07</v>
      </c>
      <c r="G174" s="38">
        <v>623947172.17999995</v>
      </c>
      <c r="H174" s="1">
        <f>+F173-F174</f>
        <v>0</v>
      </c>
    </row>
    <row r="175" spans="1:8">
      <c r="A175" s="18" t="s">
        <v>2466</v>
      </c>
      <c r="B175" s="18" t="s">
        <v>2508</v>
      </c>
      <c r="C175" s="18" t="s">
        <v>2011</v>
      </c>
      <c r="D175" s="18" t="s">
        <v>2474</v>
      </c>
      <c r="E175" s="19">
        <v>0</v>
      </c>
      <c r="F175" s="19">
        <v>8249.9599999999991</v>
      </c>
      <c r="G175" s="19">
        <v>639116480.28999996</v>
      </c>
    </row>
    <row r="176" spans="1:8">
      <c r="A176" s="34" t="s">
        <v>2466</v>
      </c>
      <c r="B176" s="34" t="s">
        <v>2508</v>
      </c>
      <c r="C176" s="34" t="s">
        <v>2011</v>
      </c>
      <c r="D176" s="34" t="s">
        <v>2474</v>
      </c>
      <c r="E176" s="38">
        <v>0</v>
      </c>
      <c r="F176" s="38">
        <v>8249.9599999999991</v>
      </c>
      <c r="G176" s="38">
        <v>623928302.13999999</v>
      </c>
      <c r="H176" s="1">
        <f>+F175-F176</f>
        <v>0</v>
      </c>
    </row>
    <row r="177" spans="1:8">
      <c r="A177" s="18" t="s">
        <v>2466</v>
      </c>
      <c r="B177" s="18" t="s">
        <v>2502</v>
      </c>
      <c r="C177" s="18" t="s">
        <v>2011</v>
      </c>
      <c r="D177" s="18" t="s">
        <v>2474</v>
      </c>
      <c r="E177" s="19">
        <v>0</v>
      </c>
      <c r="F177" s="19">
        <v>6393.56</v>
      </c>
      <c r="G177" s="19">
        <v>639073129.58000004</v>
      </c>
    </row>
    <row r="178" spans="1:8">
      <c r="A178" s="34" t="s">
        <v>2466</v>
      </c>
      <c r="B178" s="34" t="s">
        <v>2502</v>
      </c>
      <c r="C178" s="34" t="s">
        <v>2011</v>
      </c>
      <c r="D178" s="34" t="s">
        <v>2474</v>
      </c>
      <c r="E178" s="38">
        <v>0</v>
      </c>
      <c r="F178" s="38">
        <v>6393.56</v>
      </c>
      <c r="G178" s="38">
        <v>623884951.42999995</v>
      </c>
      <c r="H178" s="1">
        <f>+F177-F178</f>
        <v>0</v>
      </c>
    </row>
    <row r="179" spans="1:8">
      <c r="A179" s="18" t="s">
        <v>2466</v>
      </c>
      <c r="B179" s="18" t="s">
        <v>2501</v>
      </c>
      <c r="C179" s="18" t="s">
        <v>2011</v>
      </c>
      <c r="D179" s="18" t="s">
        <v>2474</v>
      </c>
      <c r="E179" s="19">
        <v>0</v>
      </c>
      <c r="F179" s="19">
        <v>6062.06</v>
      </c>
      <c r="G179" s="19">
        <v>639066736.01999998</v>
      </c>
    </row>
    <row r="180" spans="1:8">
      <c r="A180" s="34" t="s">
        <v>2466</v>
      </c>
      <c r="B180" s="34" t="s">
        <v>2501</v>
      </c>
      <c r="C180" s="34" t="s">
        <v>2011</v>
      </c>
      <c r="D180" s="34" t="s">
        <v>2474</v>
      </c>
      <c r="E180" s="38">
        <v>0</v>
      </c>
      <c r="F180" s="38">
        <v>6062.06</v>
      </c>
      <c r="G180" s="38">
        <v>623878557.87</v>
      </c>
      <c r="H180" s="1">
        <f>+F179-F180</f>
        <v>0</v>
      </c>
    </row>
    <row r="181" spans="1:8">
      <c r="A181" s="18" t="s">
        <v>2466</v>
      </c>
      <c r="B181" s="18" t="s">
        <v>2498</v>
      </c>
      <c r="C181" s="18" t="s">
        <v>2011</v>
      </c>
      <c r="D181" s="18" t="s">
        <v>2474</v>
      </c>
      <c r="E181" s="19">
        <v>0</v>
      </c>
      <c r="F181" s="19">
        <v>4616.72</v>
      </c>
      <c r="G181" s="19">
        <v>639049146.53999996</v>
      </c>
    </row>
    <row r="182" spans="1:8">
      <c r="A182" s="34" t="s">
        <v>2466</v>
      </c>
      <c r="B182" s="34" t="s">
        <v>2498</v>
      </c>
      <c r="C182" s="34" t="s">
        <v>2011</v>
      </c>
      <c r="D182" s="34" t="s">
        <v>2474</v>
      </c>
      <c r="E182" s="38">
        <v>0</v>
      </c>
      <c r="F182" s="38">
        <v>4616.72</v>
      </c>
      <c r="G182" s="38">
        <v>623860968.38999999</v>
      </c>
      <c r="H182" s="1">
        <f>+F181-F182</f>
        <v>0</v>
      </c>
    </row>
    <row r="183" spans="1:8">
      <c r="A183" s="18" t="s">
        <v>2466</v>
      </c>
      <c r="B183" s="18" t="s">
        <v>2497</v>
      </c>
      <c r="C183" s="18" t="s">
        <v>2011</v>
      </c>
      <c r="D183" s="18" t="s">
        <v>2474</v>
      </c>
      <c r="E183" s="19">
        <v>0</v>
      </c>
      <c r="F183" s="19">
        <v>4537.16</v>
      </c>
      <c r="G183" s="19">
        <v>639044529.82000005</v>
      </c>
    </row>
    <row r="184" spans="1:8">
      <c r="A184" s="34" t="s">
        <v>2466</v>
      </c>
      <c r="B184" s="34" t="s">
        <v>2497</v>
      </c>
      <c r="C184" s="34" t="s">
        <v>2011</v>
      </c>
      <c r="D184" s="34" t="s">
        <v>2474</v>
      </c>
      <c r="E184" s="38">
        <v>0</v>
      </c>
      <c r="F184" s="38">
        <v>4537.16</v>
      </c>
      <c r="G184" s="38">
        <v>623856351.66999996</v>
      </c>
      <c r="H184" s="1">
        <f>+F183-F184</f>
        <v>0</v>
      </c>
    </row>
    <row r="185" spans="1:8">
      <c r="A185" s="18" t="s">
        <v>2466</v>
      </c>
      <c r="B185" s="18" t="s">
        <v>2496</v>
      </c>
      <c r="C185" s="18" t="s">
        <v>2011</v>
      </c>
      <c r="D185" s="18" t="s">
        <v>2474</v>
      </c>
      <c r="E185" s="19">
        <v>0</v>
      </c>
      <c r="F185" s="19">
        <v>4527.05</v>
      </c>
      <c r="G185" s="19">
        <v>639039992.65999997</v>
      </c>
    </row>
    <row r="186" spans="1:8">
      <c r="A186" s="34" t="s">
        <v>2466</v>
      </c>
      <c r="B186" s="34" t="s">
        <v>2496</v>
      </c>
      <c r="C186" s="34" t="s">
        <v>2011</v>
      </c>
      <c r="D186" s="34" t="s">
        <v>2474</v>
      </c>
      <c r="E186" s="38">
        <v>0</v>
      </c>
      <c r="F186" s="38">
        <v>4527.05</v>
      </c>
      <c r="G186" s="38">
        <v>623851814.50999999</v>
      </c>
      <c r="H186" s="1">
        <f>+F185-F186</f>
        <v>0</v>
      </c>
    </row>
    <row r="187" spans="1:8">
      <c r="A187" s="18" t="s">
        <v>2466</v>
      </c>
      <c r="B187" s="18" t="s">
        <v>2490</v>
      </c>
      <c r="C187" s="18" t="s">
        <v>2011</v>
      </c>
      <c r="D187" s="18" t="s">
        <v>2474</v>
      </c>
      <c r="E187" s="19">
        <v>0</v>
      </c>
      <c r="F187" s="19">
        <v>2985.74</v>
      </c>
      <c r="G187" s="19">
        <v>639017341.25</v>
      </c>
    </row>
    <row r="188" spans="1:8">
      <c r="A188" s="34" t="s">
        <v>2466</v>
      </c>
      <c r="B188" s="34" t="s">
        <v>2490</v>
      </c>
      <c r="C188" s="34" t="s">
        <v>2011</v>
      </c>
      <c r="D188" s="34" t="s">
        <v>2474</v>
      </c>
      <c r="E188" s="38">
        <v>0</v>
      </c>
      <c r="F188" s="38">
        <v>2985.74</v>
      </c>
      <c r="G188" s="38">
        <v>623829163.10000002</v>
      </c>
      <c r="H188" s="1">
        <f>+F187-F188</f>
        <v>0</v>
      </c>
    </row>
    <row r="189" spans="1:8">
      <c r="A189" s="18" t="s">
        <v>2466</v>
      </c>
      <c r="B189" s="18" t="s">
        <v>2489</v>
      </c>
      <c r="C189" s="18" t="s">
        <v>2011</v>
      </c>
      <c r="D189" s="18" t="s">
        <v>2474</v>
      </c>
      <c r="E189" s="19">
        <v>0</v>
      </c>
      <c r="F189" s="19">
        <v>2858.52</v>
      </c>
      <c r="G189" s="19">
        <v>639014355.50999999</v>
      </c>
    </row>
    <row r="190" spans="1:8">
      <c r="A190" s="34" t="s">
        <v>2466</v>
      </c>
      <c r="B190" s="34" t="s">
        <v>2489</v>
      </c>
      <c r="C190" s="34" t="s">
        <v>2011</v>
      </c>
      <c r="D190" s="34" t="s">
        <v>2474</v>
      </c>
      <c r="E190" s="38">
        <v>0</v>
      </c>
      <c r="F190" s="38">
        <v>2858.52</v>
      </c>
      <c r="G190" s="38">
        <v>623826177.36000001</v>
      </c>
      <c r="H190" s="1">
        <f>+F189-F190</f>
        <v>0</v>
      </c>
    </row>
    <row r="191" spans="1:8">
      <c r="A191" s="18" t="s">
        <v>2466</v>
      </c>
      <c r="B191" s="18" t="s">
        <v>2488</v>
      </c>
      <c r="C191" s="18" t="s">
        <v>2011</v>
      </c>
      <c r="D191" s="18" t="s">
        <v>2474</v>
      </c>
      <c r="E191" s="19">
        <v>0</v>
      </c>
      <c r="F191" s="19">
        <v>2388.5300000000002</v>
      </c>
      <c r="G191" s="19">
        <v>639011496.99000001</v>
      </c>
    </row>
    <row r="192" spans="1:8">
      <c r="A192" s="34" t="s">
        <v>2466</v>
      </c>
      <c r="B192" s="34" t="s">
        <v>2488</v>
      </c>
      <c r="C192" s="34" t="s">
        <v>2011</v>
      </c>
      <c r="D192" s="34" t="s">
        <v>2474</v>
      </c>
      <c r="E192" s="38">
        <v>0</v>
      </c>
      <c r="F192" s="38">
        <v>2388.5300000000002</v>
      </c>
      <c r="G192" s="38">
        <v>623823318.84000003</v>
      </c>
      <c r="H192" s="1">
        <f>+F191-F192</f>
        <v>0</v>
      </c>
    </row>
    <row r="193" spans="1:8">
      <c r="A193" s="18" t="s">
        <v>2466</v>
      </c>
      <c r="B193" s="18" t="s">
        <v>2483</v>
      </c>
      <c r="C193" s="18" t="s">
        <v>2011</v>
      </c>
      <c r="D193" s="18" t="s">
        <v>2474</v>
      </c>
      <c r="E193" s="19">
        <v>0</v>
      </c>
      <c r="F193" s="19">
        <v>1396.1</v>
      </c>
      <c r="G193" s="19">
        <v>639002023.58000004</v>
      </c>
    </row>
    <row r="194" spans="1:8">
      <c r="A194" s="34" t="s">
        <v>2466</v>
      </c>
      <c r="B194" s="34" t="s">
        <v>2483</v>
      </c>
      <c r="C194" s="34" t="s">
        <v>2011</v>
      </c>
      <c r="D194" s="34" t="s">
        <v>2474</v>
      </c>
      <c r="E194" s="38">
        <v>0</v>
      </c>
      <c r="F194" s="38">
        <v>1396.1</v>
      </c>
      <c r="G194" s="38">
        <v>623813845.42999995</v>
      </c>
      <c r="H194" s="1">
        <f>+F193-F194</f>
        <v>0</v>
      </c>
    </row>
    <row r="195" spans="1:8">
      <c r="A195" s="18" t="s">
        <v>2466</v>
      </c>
      <c r="B195" s="18" t="s">
        <v>2482</v>
      </c>
      <c r="C195" s="18" t="s">
        <v>2011</v>
      </c>
      <c r="D195" s="18" t="s">
        <v>2474</v>
      </c>
      <c r="E195" s="19">
        <v>0</v>
      </c>
      <c r="F195" s="19">
        <v>1361.62</v>
      </c>
      <c r="G195" s="19">
        <v>639000627.48000002</v>
      </c>
    </row>
    <row r="196" spans="1:8">
      <c r="A196" s="34" t="s">
        <v>2466</v>
      </c>
      <c r="B196" s="34" t="s">
        <v>2482</v>
      </c>
      <c r="C196" s="34" t="s">
        <v>2011</v>
      </c>
      <c r="D196" s="34" t="s">
        <v>2474</v>
      </c>
      <c r="E196" s="38">
        <v>0</v>
      </c>
      <c r="F196" s="38">
        <v>1361.62</v>
      </c>
      <c r="G196" s="38">
        <v>623812449.33000004</v>
      </c>
      <c r="H196" s="1">
        <f>+F195-F196</f>
        <v>0</v>
      </c>
    </row>
    <row r="197" spans="1:8">
      <c r="A197" s="18" t="s">
        <v>2466</v>
      </c>
      <c r="B197" s="18" t="s">
        <v>2479</v>
      </c>
      <c r="C197" s="18" t="s">
        <v>2011</v>
      </c>
      <c r="D197" s="18" t="s">
        <v>2474</v>
      </c>
      <c r="E197" s="19">
        <v>0</v>
      </c>
      <c r="F197" s="19">
        <v>1077.1600000000001</v>
      </c>
      <c r="G197" s="19">
        <v>638996861.55999994</v>
      </c>
    </row>
    <row r="198" spans="1:8">
      <c r="A198" s="34" t="s">
        <v>2466</v>
      </c>
      <c r="B198" s="34" t="s">
        <v>2479</v>
      </c>
      <c r="C198" s="34" t="s">
        <v>2011</v>
      </c>
      <c r="D198" s="34" t="s">
        <v>2474</v>
      </c>
      <c r="E198" s="38">
        <v>0</v>
      </c>
      <c r="F198" s="38">
        <v>1077.1600000000001</v>
      </c>
      <c r="G198" s="38">
        <v>623808683.40999997</v>
      </c>
      <c r="H198" s="1">
        <f>+F197-F198</f>
        <v>0</v>
      </c>
    </row>
    <row r="199" spans="1:8">
      <c r="A199" s="18" t="s">
        <v>2466</v>
      </c>
      <c r="B199" s="18" t="s">
        <v>2478</v>
      </c>
      <c r="C199" s="18" t="s">
        <v>2011</v>
      </c>
      <c r="D199" s="18" t="s">
        <v>2474</v>
      </c>
      <c r="E199" s="19">
        <v>0</v>
      </c>
      <c r="F199" s="19">
        <v>146.19999999999999</v>
      </c>
      <c r="G199" s="19">
        <v>638995784.39999998</v>
      </c>
    </row>
    <row r="200" spans="1:8">
      <c r="A200" s="34" t="s">
        <v>2466</v>
      </c>
      <c r="B200" s="34" t="s">
        <v>2478</v>
      </c>
      <c r="C200" s="34" t="s">
        <v>2011</v>
      </c>
      <c r="D200" s="34" t="s">
        <v>2474</v>
      </c>
      <c r="E200" s="38">
        <v>0</v>
      </c>
      <c r="F200" s="38">
        <v>146.19999999999999</v>
      </c>
      <c r="G200" s="38">
        <v>623807606.25</v>
      </c>
      <c r="H200" s="1">
        <f>+F199-F200</f>
        <v>0</v>
      </c>
    </row>
    <row r="201" spans="1:8">
      <c r="A201" s="18" t="s">
        <v>2466</v>
      </c>
      <c r="B201" s="18" t="s">
        <v>2475</v>
      </c>
      <c r="C201" s="18" t="s">
        <v>2011</v>
      </c>
      <c r="D201" s="18" t="s">
        <v>2474</v>
      </c>
      <c r="E201" s="19">
        <v>0</v>
      </c>
      <c r="F201" s="19">
        <v>128.96</v>
      </c>
      <c r="G201" s="19">
        <v>638995380.27999997</v>
      </c>
    </row>
    <row r="202" spans="1:8">
      <c r="A202" s="34" t="s">
        <v>2466</v>
      </c>
      <c r="B202" s="34" t="s">
        <v>2475</v>
      </c>
      <c r="C202" s="34" t="s">
        <v>2011</v>
      </c>
      <c r="D202" s="34" t="s">
        <v>2474</v>
      </c>
      <c r="E202" s="38">
        <v>0</v>
      </c>
      <c r="F202" s="38">
        <v>128.96</v>
      </c>
      <c r="G202" s="38">
        <v>623807202.13</v>
      </c>
      <c r="H202" s="1">
        <f>+F201-F202</f>
        <v>0</v>
      </c>
    </row>
    <row r="203" spans="1:8">
      <c r="A203" s="18" t="s">
        <v>2466</v>
      </c>
      <c r="B203" s="18" t="s">
        <v>2476</v>
      </c>
      <c r="C203" s="18" t="s">
        <v>2011</v>
      </c>
      <c r="D203" s="18" t="s">
        <v>2474</v>
      </c>
      <c r="E203" s="19">
        <v>0</v>
      </c>
      <c r="F203" s="19">
        <v>128.96</v>
      </c>
      <c r="G203" s="19">
        <v>638995509.24000001</v>
      </c>
    </row>
    <row r="204" spans="1:8">
      <c r="A204" s="34" t="s">
        <v>2466</v>
      </c>
      <c r="B204" s="34" t="s">
        <v>2476</v>
      </c>
      <c r="C204" s="34" t="s">
        <v>2011</v>
      </c>
      <c r="D204" s="34" t="s">
        <v>2474</v>
      </c>
      <c r="E204" s="38">
        <v>0</v>
      </c>
      <c r="F204" s="38">
        <v>128.96</v>
      </c>
      <c r="G204" s="38">
        <v>623807331.09000003</v>
      </c>
      <c r="H204" s="1">
        <f>+F203-F204</f>
        <v>0</v>
      </c>
    </row>
    <row r="205" spans="1:8">
      <c r="A205" s="18" t="s">
        <v>2466</v>
      </c>
      <c r="B205" s="18" t="s">
        <v>2477</v>
      </c>
      <c r="C205" s="18" t="s">
        <v>2011</v>
      </c>
      <c r="D205" s="18" t="s">
        <v>2474</v>
      </c>
      <c r="E205" s="19">
        <v>0</v>
      </c>
      <c r="F205" s="19">
        <v>128.96</v>
      </c>
      <c r="G205" s="19">
        <v>638995638.20000005</v>
      </c>
    </row>
    <row r="206" spans="1:8">
      <c r="A206" s="34" t="s">
        <v>2466</v>
      </c>
      <c r="B206" s="34" t="s">
        <v>2477</v>
      </c>
      <c r="C206" s="34" t="s">
        <v>2011</v>
      </c>
      <c r="D206" s="34" t="s">
        <v>2474</v>
      </c>
      <c r="E206" s="38">
        <v>0</v>
      </c>
      <c r="F206" s="38">
        <v>128.96</v>
      </c>
      <c r="G206" s="38">
        <v>623807460.04999995</v>
      </c>
      <c r="H206" s="1">
        <f>+F205-F206</f>
        <v>0</v>
      </c>
    </row>
    <row r="207" spans="1:8">
      <c r="A207" s="18" t="s">
        <v>2466</v>
      </c>
      <c r="B207" s="18" t="s">
        <v>2500</v>
      </c>
      <c r="C207" s="18" t="s">
        <v>2011</v>
      </c>
      <c r="D207" s="18" t="s">
        <v>2474</v>
      </c>
      <c r="E207" s="19">
        <v>0</v>
      </c>
      <c r="F207" s="19">
        <v>5982.5</v>
      </c>
      <c r="G207" s="19">
        <v>639060673.96000004</v>
      </c>
    </row>
    <row r="208" spans="1:8">
      <c r="A208" s="34" t="s">
        <v>2466</v>
      </c>
      <c r="B208" s="34" t="s">
        <v>2500</v>
      </c>
      <c r="C208" s="34" t="s">
        <v>2011</v>
      </c>
      <c r="D208" s="34" t="s">
        <v>2474</v>
      </c>
      <c r="E208" s="38">
        <v>0</v>
      </c>
      <c r="F208" s="38">
        <v>5982.5</v>
      </c>
      <c r="G208" s="38">
        <v>623872495.80999994</v>
      </c>
      <c r="H208" s="1">
        <f>+F207-F208</f>
        <v>0</v>
      </c>
    </row>
    <row r="209" spans="1:8">
      <c r="A209" s="18" t="s">
        <v>2466</v>
      </c>
      <c r="B209" s="18" t="s">
        <v>2495</v>
      </c>
      <c r="C209" s="18" t="s">
        <v>2011</v>
      </c>
      <c r="D209" s="18" t="s">
        <v>2474</v>
      </c>
      <c r="E209" s="19">
        <v>0</v>
      </c>
      <c r="F209" s="19">
        <v>4099.58</v>
      </c>
      <c r="G209" s="19">
        <v>639035465.61000001</v>
      </c>
    </row>
    <row r="210" spans="1:8">
      <c r="A210" s="34" t="s">
        <v>2466</v>
      </c>
      <c r="B210" s="34" t="s">
        <v>2495</v>
      </c>
      <c r="C210" s="34" t="s">
        <v>2011</v>
      </c>
      <c r="D210" s="34" t="s">
        <v>2474</v>
      </c>
      <c r="E210" s="38">
        <v>0</v>
      </c>
      <c r="F210" s="38">
        <v>4099.58</v>
      </c>
      <c r="G210" s="38">
        <v>623847287.46000004</v>
      </c>
      <c r="H210" s="1">
        <f>+F209-F210</f>
        <v>0</v>
      </c>
    </row>
    <row r="211" spans="1:8">
      <c r="A211" s="18" t="s">
        <v>2466</v>
      </c>
      <c r="B211" s="18" t="s">
        <v>2509</v>
      </c>
      <c r="C211" s="18" t="s">
        <v>2011</v>
      </c>
      <c r="D211" s="18" t="s">
        <v>2474</v>
      </c>
      <c r="E211" s="19">
        <v>0</v>
      </c>
      <c r="F211" s="19">
        <v>9383.9699999999993</v>
      </c>
      <c r="G211" s="19">
        <v>639125864.25999999</v>
      </c>
    </row>
    <row r="212" spans="1:8">
      <c r="A212" s="34" t="s">
        <v>2466</v>
      </c>
      <c r="B212" s="34" t="s">
        <v>2509</v>
      </c>
      <c r="C212" s="34" t="s">
        <v>2011</v>
      </c>
      <c r="D212" s="34" t="s">
        <v>2474</v>
      </c>
      <c r="E212" s="38">
        <v>0</v>
      </c>
      <c r="F212" s="38">
        <v>9383.9699999999993</v>
      </c>
      <c r="G212" s="38">
        <v>623937686.11000001</v>
      </c>
      <c r="H212" s="1">
        <f>+F211-F212</f>
        <v>0</v>
      </c>
    </row>
    <row r="213" spans="1:8">
      <c r="A213" s="18" t="s">
        <v>2466</v>
      </c>
      <c r="B213" s="18" t="s">
        <v>2514</v>
      </c>
      <c r="C213" s="18" t="s">
        <v>2011</v>
      </c>
      <c r="D213" s="18" t="s">
        <v>2474</v>
      </c>
      <c r="E213" s="19">
        <v>0</v>
      </c>
      <c r="F213" s="19">
        <v>11517.6</v>
      </c>
      <c r="G213" s="19">
        <v>639179146.74000001</v>
      </c>
    </row>
    <row r="214" spans="1:8">
      <c r="A214" s="34" t="s">
        <v>2466</v>
      </c>
      <c r="B214" s="34" t="s">
        <v>2514</v>
      </c>
      <c r="C214" s="34" t="s">
        <v>2011</v>
      </c>
      <c r="D214" s="34" t="s">
        <v>2474</v>
      </c>
      <c r="E214" s="38">
        <v>0</v>
      </c>
      <c r="F214" s="38">
        <v>11517.6</v>
      </c>
      <c r="G214" s="38">
        <v>623990968.59000003</v>
      </c>
      <c r="H214" s="1">
        <f>+F213-F214</f>
        <v>0</v>
      </c>
    </row>
    <row r="215" spans="1:8">
      <c r="A215" s="18" t="s">
        <v>2466</v>
      </c>
      <c r="B215" s="18" t="s">
        <v>2506</v>
      </c>
      <c r="C215" s="18" t="s">
        <v>2011</v>
      </c>
      <c r="D215" s="18" t="s">
        <v>2474</v>
      </c>
      <c r="E215" s="19">
        <v>0</v>
      </c>
      <c r="F215" s="19">
        <v>7228.94</v>
      </c>
      <c r="G215" s="19">
        <v>639100351.64999998</v>
      </c>
    </row>
    <row r="216" spans="1:8">
      <c r="A216" s="34" t="s">
        <v>2466</v>
      </c>
      <c r="B216" s="34" t="s">
        <v>2506</v>
      </c>
      <c r="C216" s="34" t="s">
        <v>2011</v>
      </c>
      <c r="D216" s="34" t="s">
        <v>2474</v>
      </c>
      <c r="E216" s="38">
        <v>0</v>
      </c>
      <c r="F216" s="38">
        <v>7228.94</v>
      </c>
      <c r="G216" s="38">
        <v>623912173.5</v>
      </c>
      <c r="H216" s="1">
        <f>+F215-F216</f>
        <v>0</v>
      </c>
    </row>
    <row r="217" spans="1:8">
      <c r="A217" s="18" t="s">
        <v>2466</v>
      </c>
      <c r="B217" s="18" t="s">
        <v>2504</v>
      </c>
      <c r="C217" s="18" t="s">
        <v>2011</v>
      </c>
      <c r="D217" s="18" t="s">
        <v>2474</v>
      </c>
      <c r="E217" s="19">
        <v>0</v>
      </c>
      <c r="F217" s="19">
        <v>6526.16</v>
      </c>
      <c r="G217" s="19">
        <v>639086147.26999998</v>
      </c>
    </row>
    <row r="218" spans="1:8">
      <c r="A218" s="34" t="s">
        <v>2466</v>
      </c>
      <c r="B218" s="34" t="s">
        <v>2504</v>
      </c>
      <c r="C218" s="34" t="s">
        <v>2011</v>
      </c>
      <c r="D218" s="34" t="s">
        <v>2474</v>
      </c>
      <c r="E218" s="38">
        <v>0</v>
      </c>
      <c r="F218" s="38">
        <v>6526.16</v>
      </c>
      <c r="G218" s="38">
        <v>623897969.12</v>
      </c>
      <c r="H218" s="1">
        <f>+F217-F218</f>
        <v>0</v>
      </c>
    </row>
    <row r="219" spans="1:8">
      <c r="A219" s="18" t="s">
        <v>2466</v>
      </c>
      <c r="B219" s="18" t="s">
        <v>2494</v>
      </c>
      <c r="C219" s="18" t="s">
        <v>2011</v>
      </c>
      <c r="D219" s="18" t="s">
        <v>2474</v>
      </c>
      <c r="E219" s="19">
        <v>0</v>
      </c>
      <c r="F219" s="19">
        <v>3781.34</v>
      </c>
      <c r="G219" s="19">
        <v>639031366.02999997</v>
      </c>
    </row>
    <row r="220" spans="1:8">
      <c r="A220" s="34" t="s">
        <v>2466</v>
      </c>
      <c r="B220" s="34" t="s">
        <v>2494</v>
      </c>
      <c r="C220" s="34" t="s">
        <v>2011</v>
      </c>
      <c r="D220" s="34" t="s">
        <v>2474</v>
      </c>
      <c r="E220" s="38">
        <v>0</v>
      </c>
      <c r="F220" s="38">
        <v>3781.34</v>
      </c>
      <c r="G220" s="38">
        <v>623843187.88</v>
      </c>
      <c r="H220" s="1">
        <f>+F219-F220</f>
        <v>0</v>
      </c>
    </row>
    <row r="221" spans="1:8">
      <c r="A221" s="18" t="s">
        <v>2466</v>
      </c>
      <c r="B221" s="18" t="s">
        <v>2491</v>
      </c>
      <c r="C221" s="18" t="s">
        <v>2011</v>
      </c>
      <c r="D221" s="18" t="s">
        <v>2474</v>
      </c>
      <c r="E221" s="19">
        <v>0</v>
      </c>
      <c r="F221" s="19">
        <v>2999</v>
      </c>
      <c r="G221" s="19">
        <v>639020340.25</v>
      </c>
    </row>
    <row r="222" spans="1:8">
      <c r="A222" s="34" t="s">
        <v>2466</v>
      </c>
      <c r="B222" s="34" t="s">
        <v>2491</v>
      </c>
      <c r="C222" s="34" t="s">
        <v>2011</v>
      </c>
      <c r="D222" s="34" t="s">
        <v>2474</v>
      </c>
      <c r="E222" s="38">
        <v>0</v>
      </c>
      <c r="F222" s="38">
        <v>2999</v>
      </c>
      <c r="G222" s="38">
        <v>623832162.10000002</v>
      </c>
      <c r="H222" s="1">
        <f>+F221-F222</f>
        <v>0</v>
      </c>
    </row>
    <row r="223" spans="1:8">
      <c r="A223" s="18" t="s">
        <v>2466</v>
      </c>
      <c r="B223" s="18" t="s">
        <v>2487</v>
      </c>
      <c r="C223" s="18" t="s">
        <v>2011</v>
      </c>
      <c r="D223" s="18" t="s">
        <v>2474</v>
      </c>
      <c r="E223" s="19">
        <v>0</v>
      </c>
      <c r="F223" s="19">
        <v>2159</v>
      </c>
      <c r="G223" s="19">
        <v>639009108.46000004</v>
      </c>
    </row>
    <row r="224" spans="1:8">
      <c r="A224" s="34" t="s">
        <v>2466</v>
      </c>
      <c r="B224" s="34" t="s">
        <v>2487</v>
      </c>
      <c r="C224" s="34" t="s">
        <v>2011</v>
      </c>
      <c r="D224" s="34" t="s">
        <v>2474</v>
      </c>
      <c r="E224" s="38">
        <v>0</v>
      </c>
      <c r="F224" s="38">
        <v>2159</v>
      </c>
      <c r="G224" s="38">
        <v>623820930.30999994</v>
      </c>
      <c r="H224" s="1">
        <f>+F223-F224</f>
        <v>0</v>
      </c>
    </row>
    <row r="225" spans="1:8">
      <c r="A225" s="18" t="s">
        <v>2466</v>
      </c>
      <c r="B225" s="18" t="s">
        <v>2486</v>
      </c>
      <c r="C225" s="18" t="s">
        <v>2011</v>
      </c>
      <c r="D225" s="18" t="s">
        <v>2474</v>
      </c>
      <c r="E225" s="19">
        <v>0</v>
      </c>
      <c r="F225" s="19">
        <v>1844.34</v>
      </c>
      <c r="G225" s="19">
        <v>639006949.46000004</v>
      </c>
    </row>
    <row r="226" spans="1:8">
      <c r="A226" s="34" t="s">
        <v>2466</v>
      </c>
      <c r="B226" s="34" t="s">
        <v>2486</v>
      </c>
      <c r="C226" s="34" t="s">
        <v>2011</v>
      </c>
      <c r="D226" s="34" t="s">
        <v>2474</v>
      </c>
      <c r="E226" s="38">
        <v>0</v>
      </c>
      <c r="F226" s="38">
        <v>1844.34</v>
      </c>
      <c r="G226" s="38">
        <v>623818771.30999994</v>
      </c>
      <c r="H226" s="1">
        <f>+F225-F226</f>
        <v>0</v>
      </c>
    </row>
    <row r="227" spans="1:8">
      <c r="A227" s="18" t="s">
        <v>2466</v>
      </c>
      <c r="B227" s="18" t="s">
        <v>2481</v>
      </c>
      <c r="C227" s="18" t="s">
        <v>2011</v>
      </c>
      <c r="D227" s="18" t="s">
        <v>2474</v>
      </c>
      <c r="E227" s="19">
        <v>0</v>
      </c>
      <c r="F227" s="19">
        <v>1301.28</v>
      </c>
      <c r="G227" s="19">
        <v>638999265.86000001</v>
      </c>
    </row>
    <row r="228" spans="1:8">
      <c r="A228" s="34" t="s">
        <v>2466</v>
      </c>
      <c r="B228" s="34" t="s">
        <v>2481</v>
      </c>
      <c r="C228" s="34" t="s">
        <v>2011</v>
      </c>
      <c r="D228" s="34" t="s">
        <v>2474</v>
      </c>
      <c r="E228" s="38">
        <v>0</v>
      </c>
      <c r="F228" s="38">
        <v>1301.28</v>
      </c>
      <c r="G228" s="38">
        <v>623811087.71000004</v>
      </c>
      <c r="H228" s="1">
        <f>+F227-F228</f>
        <v>0</v>
      </c>
    </row>
    <row r="229" spans="1:8">
      <c r="A229" s="18" t="s">
        <v>2466</v>
      </c>
      <c r="B229" s="18" t="s">
        <v>2515</v>
      </c>
      <c r="C229" s="18" t="s">
        <v>2011</v>
      </c>
      <c r="D229" s="18" t="s">
        <v>2474</v>
      </c>
      <c r="E229" s="19">
        <v>0</v>
      </c>
      <c r="F229" s="19">
        <v>11712.9</v>
      </c>
      <c r="G229" s="19">
        <v>639190859.63999999</v>
      </c>
    </row>
    <row r="230" spans="1:8">
      <c r="A230" s="34" t="s">
        <v>2466</v>
      </c>
      <c r="B230" s="34" t="s">
        <v>2515</v>
      </c>
      <c r="C230" s="34" t="s">
        <v>2011</v>
      </c>
      <c r="D230" s="34" t="s">
        <v>2474</v>
      </c>
      <c r="E230" s="38">
        <v>0</v>
      </c>
      <c r="F230" s="38">
        <v>11712.9</v>
      </c>
      <c r="G230" s="38">
        <v>624002681.49000001</v>
      </c>
      <c r="H230" s="1">
        <f>+F229-F230</f>
        <v>0</v>
      </c>
    </row>
    <row r="231" spans="1:8">
      <c r="A231" s="18" t="s">
        <v>2028</v>
      </c>
      <c r="B231" s="18" t="s">
        <v>2060</v>
      </c>
      <c r="C231" s="18" t="s">
        <v>2011</v>
      </c>
      <c r="D231" s="18" t="s">
        <v>2041</v>
      </c>
      <c r="E231" s="19">
        <v>0</v>
      </c>
      <c r="F231" s="19">
        <v>716768.16</v>
      </c>
      <c r="G231" s="19">
        <v>584110079.28999996</v>
      </c>
    </row>
    <row r="232" spans="1:8">
      <c r="A232" s="34" t="s">
        <v>2028</v>
      </c>
      <c r="B232" s="34" t="s">
        <v>2060</v>
      </c>
      <c r="C232" s="34" t="s">
        <v>2011</v>
      </c>
      <c r="D232" s="34" t="s">
        <v>2041</v>
      </c>
      <c r="E232" s="38">
        <v>0</v>
      </c>
      <c r="F232" s="38">
        <v>716768.16</v>
      </c>
      <c r="G232" s="38">
        <v>584110079.28999996</v>
      </c>
      <c r="H232" s="1">
        <f>+F231-F232</f>
        <v>0</v>
      </c>
    </row>
    <row r="233" spans="1:8">
      <c r="A233" s="18" t="s">
        <v>2028</v>
      </c>
      <c r="B233" s="18" t="s">
        <v>2040</v>
      </c>
      <c r="C233" s="18" t="s">
        <v>2011</v>
      </c>
      <c r="D233" s="18" t="s">
        <v>2041</v>
      </c>
      <c r="E233" s="19">
        <v>0</v>
      </c>
      <c r="F233" s="19">
        <v>6093.75</v>
      </c>
      <c r="G233" s="19">
        <v>582455051.92999995</v>
      </c>
    </row>
    <row r="234" spans="1:8">
      <c r="A234" s="34" t="s">
        <v>2028</v>
      </c>
      <c r="B234" s="34" t="s">
        <v>2040</v>
      </c>
      <c r="C234" s="34" t="s">
        <v>2011</v>
      </c>
      <c r="D234" s="34" t="s">
        <v>2041</v>
      </c>
      <c r="E234" s="38">
        <v>0</v>
      </c>
      <c r="F234" s="38">
        <v>6093.75</v>
      </c>
      <c r="G234" s="38">
        <v>582455051.92999995</v>
      </c>
      <c r="H234" s="1">
        <f>+F233-F234</f>
        <v>0</v>
      </c>
    </row>
    <row r="235" spans="1:8">
      <c r="A235" s="18" t="s">
        <v>2028</v>
      </c>
      <c r="B235" s="18" t="s">
        <v>2049</v>
      </c>
      <c r="C235" s="18" t="s">
        <v>2011</v>
      </c>
      <c r="D235" s="18" t="s">
        <v>2024</v>
      </c>
      <c r="E235" s="19">
        <v>0</v>
      </c>
      <c r="F235" s="19">
        <v>29981.95</v>
      </c>
      <c r="G235" s="19">
        <v>582579053.38</v>
      </c>
    </row>
    <row r="236" spans="1:8">
      <c r="A236" s="34" t="s">
        <v>2028</v>
      </c>
      <c r="B236" s="34" t="s">
        <v>2049</v>
      </c>
      <c r="C236" s="34" t="s">
        <v>2011</v>
      </c>
      <c r="D236" s="34" t="s">
        <v>2024</v>
      </c>
      <c r="E236" s="38">
        <v>0</v>
      </c>
      <c r="F236" s="38">
        <v>29981.95</v>
      </c>
      <c r="G236" s="38">
        <v>582579053.38</v>
      </c>
      <c r="H236" s="1">
        <f>+F235-F236</f>
        <v>0</v>
      </c>
    </row>
    <row r="237" spans="1:8">
      <c r="A237" s="18" t="s">
        <v>2018</v>
      </c>
      <c r="B237" s="18" t="s">
        <v>2023</v>
      </c>
      <c r="C237" s="18" t="s">
        <v>2011</v>
      </c>
      <c r="D237" s="18" t="s">
        <v>2024</v>
      </c>
      <c r="E237" s="19">
        <v>0</v>
      </c>
      <c r="F237" s="19">
        <v>29981.95</v>
      </c>
      <c r="G237" s="19">
        <v>581254460.17999995</v>
      </c>
    </row>
    <row r="238" spans="1:8">
      <c r="A238" s="34" t="s">
        <v>2018</v>
      </c>
      <c r="B238" s="34" t="s">
        <v>2023</v>
      </c>
      <c r="C238" s="34" t="s">
        <v>2011</v>
      </c>
      <c r="D238" s="34" t="s">
        <v>2024</v>
      </c>
      <c r="E238" s="38">
        <v>0</v>
      </c>
      <c r="F238" s="38">
        <v>29981.95</v>
      </c>
      <c r="G238" s="38">
        <v>581254460.17999995</v>
      </c>
      <c r="H238" s="1">
        <f>+F237-F238</f>
        <v>0</v>
      </c>
    </row>
    <row r="239" spans="1:8">
      <c r="A239" s="18" t="s">
        <v>2018</v>
      </c>
      <c r="B239" s="18" t="s">
        <v>2021</v>
      </c>
      <c r="C239" s="18" t="s">
        <v>2011</v>
      </c>
      <c r="D239" s="18" t="s">
        <v>2022</v>
      </c>
      <c r="E239" s="19">
        <v>0</v>
      </c>
      <c r="F239" s="19">
        <v>5028</v>
      </c>
      <c r="G239" s="19">
        <v>581224478.23000002</v>
      </c>
    </row>
    <row r="240" spans="1:8">
      <c r="A240" s="34" t="s">
        <v>2018</v>
      </c>
      <c r="B240" s="34" t="s">
        <v>2021</v>
      </c>
      <c r="C240" s="34" t="s">
        <v>2011</v>
      </c>
      <c r="D240" s="34" t="s">
        <v>2022</v>
      </c>
      <c r="E240" s="38">
        <v>0</v>
      </c>
      <c r="F240" s="38">
        <v>5028</v>
      </c>
      <c r="G240" s="38">
        <v>581224478.23000002</v>
      </c>
      <c r="H240" s="1">
        <f>+F239-F240</f>
        <v>0</v>
      </c>
    </row>
    <row r="241" spans="1:8">
      <c r="A241" s="18" t="s">
        <v>2444</v>
      </c>
      <c r="B241" s="18" t="s">
        <v>2460</v>
      </c>
      <c r="C241" s="18" t="s">
        <v>2011</v>
      </c>
      <c r="D241" s="18" t="s">
        <v>2461</v>
      </c>
      <c r="E241" s="19">
        <v>0</v>
      </c>
      <c r="F241" s="19">
        <v>11283.53</v>
      </c>
      <c r="G241" s="19">
        <v>716542333.26999998</v>
      </c>
    </row>
    <row r="242" spans="1:8">
      <c r="A242" s="34" t="s">
        <v>2444</v>
      </c>
      <c r="B242" s="34" t="s">
        <v>2460</v>
      </c>
      <c r="C242" s="34" t="s">
        <v>2011</v>
      </c>
      <c r="D242" s="34" t="s">
        <v>2461</v>
      </c>
      <c r="E242" s="38">
        <v>0</v>
      </c>
      <c r="F242" s="38">
        <v>11283.53</v>
      </c>
      <c r="G242" s="38">
        <v>694606542.36000001</v>
      </c>
      <c r="H242" s="1">
        <f>+F241-F242</f>
        <v>0</v>
      </c>
    </row>
    <row r="243" spans="1:8">
      <c r="A243" s="18" t="s">
        <v>2166</v>
      </c>
      <c r="B243" s="18" t="s">
        <v>2183</v>
      </c>
      <c r="C243" s="18" t="s">
        <v>2011</v>
      </c>
      <c r="D243" s="18" t="s">
        <v>2184</v>
      </c>
      <c r="E243" s="19">
        <v>0</v>
      </c>
      <c r="F243" s="19">
        <v>45112700</v>
      </c>
      <c r="G243" s="19">
        <v>805047532.20000005</v>
      </c>
    </row>
    <row r="244" spans="1:8">
      <c r="A244" s="34" t="s">
        <v>2166</v>
      </c>
      <c r="B244" s="34" t="s">
        <v>2183</v>
      </c>
      <c r="C244" s="34" t="s">
        <v>2011</v>
      </c>
      <c r="D244" s="34" t="s">
        <v>2184</v>
      </c>
      <c r="E244" s="38">
        <v>0</v>
      </c>
      <c r="F244" s="38">
        <v>45112700</v>
      </c>
      <c r="G244" s="38">
        <v>804247404.13999999</v>
      </c>
      <c r="H244" s="1">
        <f>+F243-F244</f>
        <v>0</v>
      </c>
    </row>
    <row r="245" spans="1:8">
      <c r="A245" s="18" t="s">
        <v>2028</v>
      </c>
      <c r="B245" s="18" t="s">
        <v>2044</v>
      </c>
      <c r="C245" s="18" t="s">
        <v>2011</v>
      </c>
      <c r="D245" s="18" t="s">
        <v>2045</v>
      </c>
      <c r="E245" s="19">
        <v>0</v>
      </c>
      <c r="F245" s="19">
        <v>20050</v>
      </c>
      <c r="G245" s="19">
        <v>582488921.42999995</v>
      </c>
    </row>
    <row r="246" spans="1:8">
      <c r="A246" s="34" t="s">
        <v>2028</v>
      </c>
      <c r="B246" s="34" t="s">
        <v>2044</v>
      </c>
      <c r="C246" s="34" t="s">
        <v>2011</v>
      </c>
      <c r="D246" s="34" t="s">
        <v>2045</v>
      </c>
      <c r="E246" s="38">
        <v>0</v>
      </c>
      <c r="F246" s="38">
        <v>20050</v>
      </c>
      <c r="G246" s="38">
        <v>582488921.42999995</v>
      </c>
      <c r="H246" s="1">
        <f>+F245-F246</f>
        <v>0</v>
      </c>
    </row>
    <row r="247" spans="1:8">
      <c r="A247" s="18" t="s">
        <v>2028</v>
      </c>
      <c r="B247" s="18" t="s">
        <v>2046</v>
      </c>
      <c r="C247" s="18" t="s">
        <v>2011</v>
      </c>
      <c r="D247" s="18" t="s">
        <v>2045</v>
      </c>
      <c r="E247" s="19">
        <v>0</v>
      </c>
      <c r="F247" s="19">
        <v>20050</v>
      </c>
      <c r="G247" s="19">
        <v>582508971.42999995</v>
      </c>
    </row>
    <row r="248" spans="1:8">
      <c r="A248" s="34" t="s">
        <v>2028</v>
      </c>
      <c r="B248" s="34" t="s">
        <v>2046</v>
      </c>
      <c r="C248" s="34" t="s">
        <v>2011</v>
      </c>
      <c r="D248" s="34" t="s">
        <v>2045</v>
      </c>
      <c r="E248" s="38">
        <v>0</v>
      </c>
      <c r="F248" s="38">
        <v>20050</v>
      </c>
      <c r="G248" s="38">
        <v>582508971.42999995</v>
      </c>
      <c r="H248" s="1">
        <f>+F247-F248</f>
        <v>0</v>
      </c>
    </row>
    <row r="249" spans="1:8">
      <c r="A249" s="18" t="s">
        <v>2028</v>
      </c>
      <c r="B249" s="18" t="s">
        <v>2047</v>
      </c>
      <c r="C249" s="18" t="s">
        <v>2011</v>
      </c>
      <c r="D249" s="18" t="s">
        <v>2045</v>
      </c>
      <c r="E249" s="19">
        <v>0</v>
      </c>
      <c r="F249" s="19">
        <v>20050</v>
      </c>
      <c r="G249" s="19">
        <v>582529021.42999995</v>
      </c>
    </row>
    <row r="250" spans="1:8">
      <c r="A250" s="34" t="s">
        <v>2028</v>
      </c>
      <c r="B250" s="34" t="s">
        <v>2047</v>
      </c>
      <c r="C250" s="34" t="s">
        <v>2011</v>
      </c>
      <c r="D250" s="34" t="s">
        <v>2045</v>
      </c>
      <c r="E250" s="38">
        <v>0</v>
      </c>
      <c r="F250" s="38">
        <v>20050</v>
      </c>
      <c r="G250" s="38">
        <v>582529021.42999995</v>
      </c>
      <c r="H250" s="1">
        <f>+F249-F250</f>
        <v>0</v>
      </c>
    </row>
    <row r="251" spans="1:8">
      <c r="A251" s="18" t="s">
        <v>2028</v>
      </c>
      <c r="B251" s="18" t="s">
        <v>2048</v>
      </c>
      <c r="C251" s="18" t="s">
        <v>2011</v>
      </c>
      <c r="D251" s="18" t="s">
        <v>2045</v>
      </c>
      <c r="E251" s="19">
        <v>0</v>
      </c>
      <c r="F251" s="19">
        <v>20050</v>
      </c>
      <c r="G251" s="19">
        <v>582549071.42999995</v>
      </c>
    </row>
    <row r="252" spans="1:8">
      <c r="A252" s="34" t="s">
        <v>2028</v>
      </c>
      <c r="B252" s="34" t="s">
        <v>2048</v>
      </c>
      <c r="C252" s="34" t="s">
        <v>2011</v>
      </c>
      <c r="D252" s="34" t="s">
        <v>2045</v>
      </c>
      <c r="E252" s="38">
        <v>0</v>
      </c>
      <c r="F252" s="38">
        <v>20050</v>
      </c>
      <c r="G252" s="38">
        <v>582549071.42999995</v>
      </c>
      <c r="H252" s="1">
        <f>+F251-F252</f>
        <v>0</v>
      </c>
    </row>
    <row r="253" spans="1:8">
      <c r="A253" s="18" t="s">
        <v>2327</v>
      </c>
      <c r="B253" s="18" t="s">
        <v>2358</v>
      </c>
      <c r="C253" s="18" t="s">
        <v>2011</v>
      </c>
      <c r="D253" s="18" t="s">
        <v>2359</v>
      </c>
      <c r="E253" s="19">
        <v>0</v>
      </c>
      <c r="F253" s="19">
        <v>22766.38</v>
      </c>
      <c r="G253" s="19">
        <v>677408841.50999999</v>
      </c>
    </row>
    <row r="254" spans="1:8">
      <c r="A254" s="34" t="s">
        <v>2327</v>
      </c>
      <c r="B254" s="34" t="s">
        <v>2358</v>
      </c>
      <c r="C254" s="34" t="s">
        <v>2011</v>
      </c>
      <c r="D254" s="34" t="s">
        <v>2359</v>
      </c>
      <c r="E254" s="38">
        <v>0</v>
      </c>
      <c r="F254" s="38">
        <v>22766.38</v>
      </c>
      <c r="G254" s="38">
        <v>676384937.45000005</v>
      </c>
      <c r="H254" s="1">
        <f>+F253-F254</f>
        <v>0</v>
      </c>
    </row>
    <row r="255" spans="1:8">
      <c r="A255" s="18" t="s">
        <v>2028</v>
      </c>
      <c r="B255" s="18" t="s">
        <v>2031</v>
      </c>
      <c r="C255" s="18" t="s">
        <v>2011</v>
      </c>
      <c r="D255" s="18" t="s">
        <v>2020</v>
      </c>
      <c r="E255" s="19">
        <v>0</v>
      </c>
      <c r="F255" s="19">
        <v>2000</v>
      </c>
      <c r="G255" s="19">
        <v>582425488.17999995</v>
      </c>
    </row>
    <row r="256" spans="1:8">
      <c r="A256" s="34" t="s">
        <v>2028</v>
      </c>
      <c r="B256" s="34" t="s">
        <v>2031</v>
      </c>
      <c r="C256" s="34" t="s">
        <v>2011</v>
      </c>
      <c r="D256" s="34" t="s">
        <v>2020</v>
      </c>
      <c r="E256" s="38">
        <v>0</v>
      </c>
      <c r="F256" s="38">
        <v>2000</v>
      </c>
      <c r="G256" s="38">
        <v>582425488.17999995</v>
      </c>
      <c r="H256" s="1">
        <f>+F255-F256</f>
        <v>0</v>
      </c>
    </row>
    <row r="257" spans="1:8">
      <c r="A257" s="18" t="s">
        <v>2028</v>
      </c>
      <c r="B257" s="18" t="s">
        <v>2032</v>
      </c>
      <c r="C257" s="18" t="s">
        <v>2011</v>
      </c>
      <c r="D257" s="18" t="s">
        <v>2020</v>
      </c>
      <c r="E257" s="19">
        <v>0</v>
      </c>
      <c r="F257" s="19">
        <v>2000</v>
      </c>
      <c r="G257" s="19">
        <v>582427488.17999995</v>
      </c>
    </row>
    <row r="258" spans="1:8">
      <c r="A258" s="34" t="s">
        <v>2028</v>
      </c>
      <c r="B258" s="34" t="s">
        <v>2032</v>
      </c>
      <c r="C258" s="34" t="s">
        <v>2011</v>
      </c>
      <c r="D258" s="34" t="s">
        <v>2020</v>
      </c>
      <c r="E258" s="38">
        <v>0</v>
      </c>
      <c r="F258" s="38">
        <v>2000</v>
      </c>
      <c r="G258" s="38">
        <v>582427488.17999995</v>
      </c>
      <c r="H258" s="1">
        <f>+F257-F258</f>
        <v>0</v>
      </c>
    </row>
    <row r="259" spans="1:8">
      <c r="A259" s="18" t="s">
        <v>2018</v>
      </c>
      <c r="B259" s="18" t="s">
        <v>2019</v>
      </c>
      <c r="C259" s="18" t="s">
        <v>2011</v>
      </c>
      <c r="D259" s="18" t="s">
        <v>2020</v>
      </c>
      <c r="E259" s="19">
        <v>0</v>
      </c>
      <c r="F259" s="19">
        <v>2000</v>
      </c>
      <c r="G259" s="19">
        <v>581219450.23000002</v>
      </c>
    </row>
    <row r="260" spans="1:8">
      <c r="A260" s="34" t="s">
        <v>2018</v>
      </c>
      <c r="B260" s="34" t="s">
        <v>2019</v>
      </c>
      <c r="C260" s="34" t="s">
        <v>2011</v>
      </c>
      <c r="D260" s="34" t="s">
        <v>2020</v>
      </c>
      <c r="E260" s="38">
        <v>0</v>
      </c>
      <c r="F260" s="38">
        <v>2000</v>
      </c>
      <c r="G260" s="38">
        <v>581219450.23000002</v>
      </c>
      <c r="H260" s="1">
        <f>+F259-F260</f>
        <v>0</v>
      </c>
    </row>
    <row r="261" spans="1:8">
      <c r="A261" s="18" t="s">
        <v>2413</v>
      </c>
      <c r="B261" s="18" t="s">
        <v>2425</v>
      </c>
      <c r="C261" s="18" t="s">
        <v>2011</v>
      </c>
      <c r="D261" s="18" t="s">
        <v>2426</v>
      </c>
      <c r="E261" s="19">
        <v>0</v>
      </c>
      <c r="F261" s="19">
        <v>30000</v>
      </c>
      <c r="G261" s="19">
        <v>710462315.70000005</v>
      </c>
    </row>
    <row r="262" spans="1:8">
      <c r="A262" s="34" t="s">
        <v>2413</v>
      </c>
      <c r="B262" s="34" t="s">
        <v>2425</v>
      </c>
      <c r="C262" s="34" t="s">
        <v>2011</v>
      </c>
      <c r="D262" s="34" t="s">
        <v>2426</v>
      </c>
      <c r="E262" s="38">
        <v>0</v>
      </c>
      <c r="F262" s="38">
        <v>30000</v>
      </c>
      <c r="G262" s="38">
        <v>689322799.59000003</v>
      </c>
      <c r="H262" s="1">
        <f>+F261-F262</f>
        <v>0</v>
      </c>
    </row>
    <row r="263" spans="1:8">
      <c r="A263" s="18" t="s">
        <v>2413</v>
      </c>
      <c r="B263" s="18" t="s">
        <v>2427</v>
      </c>
      <c r="C263" s="18" t="s">
        <v>2011</v>
      </c>
      <c r="D263" s="18" t="s">
        <v>2426</v>
      </c>
      <c r="E263" s="19">
        <v>0</v>
      </c>
      <c r="F263" s="19">
        <v>30000</v>
      </c>
      <c r="G263" s="19">
        <v>710492315.70000005</v>
      </c>
    </row>
    <row r="264" spans="1:8">
      <c r="A264" s="34" t="s">
        <v>2413</v>
      </c>
      <c r="B264" s="34" t="s">
        <v>2427</v>
      </c>
      <c r="C264" s="34" t="s">
        <v>2011</v>
      </c>
      <c r="D264" s="34" t="s">
        <v>2426</v>
      </c>
      <c r="E264" s="38">
        <v>0</v>
      </c>
      <c r="F264" s="38">
        <v>30000</v>
      </c>
      <c r="G264" s="38">
        <v>689352799.59000003</v>
      </c>
      <c r="H264" s="1">
        <f>+F263-F264</f>
        <v>0</v>
      </c>
    </row>
    <row r="265" spans="1:8">
      <c r="A265" s="18" t="s">
        <v>2413</v>
      </c>
      <c r="B265" s="18" t="s">
        <v>2428</v>
      </c>
      <c r="C265" s="18" t="s">
        <v>2011</v>
      </c>
      <c r="D265" s="18" t="s">
        <v>2426</v>
      </c>
      <c r="E265" s="19">
        <v>0</v>
      </c>
      <c r="F265" s="19">
        <v>30000</v>
      </c>
      <c r="G265" s="19">
        <v>710522315.70000005</v>
      </c>
    </row>
    <row r="266" spans="1:8">
      <c r="A266" s="34" t="s">
        <v>2413</v>
      </c>
      <c r="B266" s="34" t="s">
        <v>2428</v>
      </c>
      <c r="C266" s="34" t="s">
        <v>2011</v>
      </c>
      <c r="D266" s="34" t="s">
        <v>2426</v>
      </c>
      <c r="E266" s="38">
        <v>0</v>
      </c>
      <c r="F266" s="38">
        <v>30000</v>
      </c>
      <c r="G266" s="38">
        <v>689382799.59000003</v>
      </c>
      <c r="H266" s="1">
        <f>+F265-F266</f>
        <v>0</v>
      </c>
    </row>
    <row r="267" spans="1:8">
      <c r="A267" s="18" t="s">
        <v>2413</v>
      </c>
      <c r="B267" s="18" t="s">
        <v>2440</v>
      </c>
      <c r="C267" s="18" t="s">
        <v>2011</v>
      </c>
      <c r="D267" s="18" t="s">
        <v>2437</v>
      </c>
      <c r="E267" s="19">
        <v>0</v>
      </c>
      <c r="F267" s="19">
        <v>2844980</v>
      </c>
      <c r="G267" s="19">
        <v>720164285.21000004</v>
      </c>
    </row>
    <row r="268" spans="1:8">
      <c r="A268" s="34" t="s">
        <v>2413</v>
      </c>
      <c r="B268" s="34" t="s">
        <v>2440</v>
      </c>
      <c r="C268" s="34" t="s">
        <v>2011</v>
      </c>
      <c r="D268" s="34" t="s">
        <v>2437</v>
      </c>
      <c r="E268" s="38">
        <v>0</v>
      </c>
      <c r="F268" s="38">
        <v>2844980</v>
      </c>
      <c r="G268" s="38">
        <v>699024769.10000002</v>
      </c>
      <c r="H268" s="1">
        <f>+F267-F268</f>
        <v>0</v>
      </c>
    </row>
    <row r="269" spans="1:8">
      <c r="A269" s="18" t="s">
        <v>2413</v>
      </c>
      <c r="B269" s="18" t="s">
        <v>2436</v>
      </c>
      <c r="C269" s="18" t="s">
        <v>2011</v>
      </c>
      <c r="D269" s="18" t="s">
        <v>2437</v>
      </c>
      <c r="E269" s="19">
        <v>0</v>
      </c>
      <c r="F269" s="19">
        <v>782070</v>
      </c>
      <c r="G269" s="19">
        <v>713045853.21000004</v>
      </c>
    </row>
    <row r="270" spans="1:8">
      <c r="A270" s="34" t="s">
        <v>2413</v>
      </c>
      <c r="B270" s="34" t="s">
        <v>2436</v>
      </c>
      <c r="C270" s="34" t="s">
        <v>2011</v>
      </c>
      <c r="D270" s="34" t="s">
        <v>2437</v>
      </c>
      <c r="E270" s="38">
        <v>0</v>
      </c>
      <c r="F270" s="38">
        <v>782070</v>
      </c>
      <c r="G270" s="38">
        <v>691906337.10000002</v>
      </c>
      <c r="H270" s="1">
        <f>+F269-F270</f>
        <v>0</v>
      </c>
    </row>
    <row r="271" spans="1:8">
      <c r="A271" s="18" t="s">
        <v>2136</v>
      </c>
      <c r="B271" s="18" t="s">
        <v>2150</v>
      </c>
      <c r="C271" s="18" t="s">
        <v>2011</v>
      </c>
      <c r="D271" s="18" t="s">
        <v>2151</v>
      </c>
      <c r="E271" s="19">
        <v>0</v>
      </c>
      <c r="F271" s="19">
        <v>441331.56</v>
      </c>
      <c r="G271" s="19">
        <v>715431507.52999997</v>
      </c>
    </row>
    <row r="272" spans="1:8">
      <c r="A272" s="34" t="s">
        <v>2136</v>
      </c>
      <c r="B272" s="34" t="s">
        <v>2150</v>
      </c>
      <c r="C272" s="34" t="s">
        <v>2011</v>
      </c>
      <c r="D272" s="34" t="s">
        <v>2151</v>
      </c>
      <c r="E272" s="38">
        <v>0</v>
      </c>
      <c r="F272" s="38">
        <v>441331.56</v>
      </c>
      <c r="G272" s="38">
        <v>714602178.5</v>
      </c>
      <c r="H272" s="1">
        <f>+F271-F272</f>
        <v>0</v>
      </c>
    </row>
    <row r="273" spans="1:8">
      <c r="A273" s="18" t="s">
        <v>2166</v>
      </c>
      <c r="B273" s="18" t="s">
        <v>2168</v>
      </c>
      <c r="C273" s="18" t="s">
        <v>2011</v>
      </c>
      <c r="D273" s="18" t="s">
        <v>2169</v>
      </c>
      <c r="E273" s="19">
        <v>0</v>
      </c>
      <c r="F273" s="19">
        <v>51840</v>
      </c>
      <c r="G273" s="19">
        <v>744898004.38</v>
      </c>
    </row>
    <row r="274" spans="1:8">
      <c r="A274" s="34" t="s">
        <v>2166</v>
      </c>
      <c r="B274" s="34" t="s">
        <v>2168</v>
      </c>
      <c r="C274" s="34" t="s">
        <v>2011</v>
      </c>
      <c r="D274" s="34" t="s">
        <v>2169</v>
      </c>
      <c r="E274" s="38">
        <v>0</v>
      </c>
      <c r="F274" s="38">
        <v>51840</v>
      </c>
      <c r="G274" s="38">
        <v>744097876.32000005</v>
      </c>
      <c r="H274" s="1">
        <f>+F273-F274</f>
        <v>0</v>
      </c>
    </row>
    <row r="275" spans="1:8">
      <c r="A275" s="18" t="s">
        <v>2413</v>
      </c>
      <c r="B275" s="18" t="s">
        <v>2429</v>
      </c>
      <c r="C275" s="18" t="s">
        <v>2011</v>
      </c>
      <c r="D275" s="18" t="s">
        <v>2169</v>
      </c>
      <c r="E275" s="19">
        <v>0</v>
      </c>
      <c r="F275" s="19">
        <v>76800</v>
      </c>
      <c r="G275" s="19">
        <v>710599115.70000005</v>
      </c>
    </row>
    <row r="276" spans="1:8">
      <c r="A276" s="34" t="s">
        <v>2413</v>
      </c>
      <c r="B276" s="34" t="s">
        <v>2429</v>
      </c>
      <c r="C276" s="34" t="s">
        <v>2011</v>
      </c>
      <c r="D276" s="34" t="s">
        <v>2169</v>
      </c>
      <c r="E276" s="38">
        <v>0</v>
      </c>
      <c r="F276" s="38">
        <v>76800</v>
      </c>
      <c r="G276" s="38">
        <v>689459599.59000003</v>
      </c>
      <c r="H276" s="1">
        <f>+F275-F276</f>
        <v>0</v>
      </c>
    </row>
    <row r="277" spans="1:8">
      <c r="A277" s="18" t="s">
        <v>2028</v>
      </c>
      <c r="B277" s="18" t="s">
        <v>2029</v>
      </c>
      <c r="C277" s="18" t="s">
        <v>2011</v>
      </c>
      <c r="D277" s="18" t="s">
        <v>2030</v>
      </c>
      <c r="E277" s="19">
        <v>0</v>
      </c>
      <c r="F277" s="19">
        <v>228</v>
      </c>
      <c r="G277" s="19">
        <v>582423488.17999995</v>
      </c>
    </row>
    <row r="278" spans="1:8">
      <c r="A278" s="34" t="s">
        <v>2028</v>
      </c>
      <c r="B278" s="34" t="s">
        <v>2029</v>
      </c>
      <c r="C278" s="34" t="s">
        <v>2011</v>
      </c>
      <c r="D278" s="34" t="s">
        <v>2030</v>
      </c>
      <c r="E278" s="38">
        <v>0</v>
      </c>
      <c r="F278" s="38">
        <v>228</v>
      </c>
      <c r="G278" s="38">
        <v>582423488.17999995</v>
      </c>
      <c r="H278" s="1">
        <f>+F277-F278</f>
        <v>0</v>
      </c>
    </row>
    <row r="279" spans="1:8">
      <c r="A279" s="18" t="s">
        <v>2028</v>
      </c>
      <c r="B279" s="18" t="s">
        <v>2043</v>
      </c>
      <c r="C279" s="18" t="s">
        <v>2011</v>
      </c>
      <c r="D279" s="18" t="s">
        <v>2030</v>
      </c>
      <c r="E279" s="19">
        <v>0</v>
      </c>
      <c r="F279" s="19">
        <v>7189</v>
      </c>
      <c r="G279" s="19">
        <v>582468871.42999995</v>
      </c>
    </row>
    <row r="280" spans="1:8">
      <c r="A280" s="34" t="s">
        <v>2028</v>
      </c>
      <c r="B280" s="34" t="s">
        <v>2043</v>
      </c>
      <c r="C280" s="34" t="s">
        <v>2011</v>
      </c>
      <c r="D280" s="34" t="s">
        <v>2030</v>
      </c>
      <c r="E280" s="38">
        <v>0</v>
      </c>
      <c r="F280" s="38">
        <v>7189</v>
      </c>
      <c r="G280" s="38">
        <v>582468871.42999995</v>
      </c>
      <c r="H280" s="1">
        <f>+F279-F280</f>
        <v>0</v>
      </c>
    </row>
    <row r="281" spans="1:8">
      <c r="A281" s="18" t="s">
        <v>2067</v>
      </c>
      <c r="B281" s="18" t="s">
        <v>2077</v>
      </c>
      <c r="C281" s="18" t="s">
        <v>2011</v>
      </c>
      <c r="D281" s="18" t="s">
        <v>2078</v>
      </c>
      <c r="E281" s="19">
        <v>0</v>
      </c>
      <c r="F281" s="19">
        <v>35000000</v>
      </c>
      <c r="G281" s="19">
        <v>643124541.39999998</v>
      </c>
    </row>
    <row r="282" spans="1:8">
      <c r="A282" s="34" t="s">
        <v>2067</v>
      </c>
      <c r="B282" s="34" t="s">
        <v>2077</v>
      </c>
      <c r="C282" s="34" t="s">
        <v>2011</v>
      </c>
      <c r="D282" s="34" t="s">
        <v>2078</v>
      </c>
      <c r="E282" s="38">
        <v>0</v>
      </c>
      <c r="F282" s="38">
        <v>35000000</v>
      </c>
      <c r="G282" s="38">
        <v>643124541.39999998</v>
      </c>
      <c r="H282" s="1">
        <f>+F281-F282</f>
        <v>0</v>
      </c>
    </row>
    <row r="283" spans="1:8">
      <c r="A283" s="18" t="s">
        <v>2297</v>
      </c>
      <c r="B283" s="18" t="s">
        <v>2320</v>
      </c>
      <c r="C283" s="18" t="s">
        <v>2011</v>
      </c>
      <c r="D283" s="18" t="s">
        <v>2321</v>
      </c>
      <c r="E283" s="19">
        <v>0</v>
      </c>
      <c r="F283" s="19">
        <v>3553120.13</v>
      </c>
      <c r="G283" s="19">
        <v>653266872.39999998</v>
      </c>
    </row>
    <row r="284" spans="1:8">
      <c r="A284" s="34" t="s">
        <v>2297</v>
      </c>
      <c r="B284" s="34" t="s">
        <v>2320</v>
      </c>
      <c r="C284" s="34" t="s">
        <v>2011</v>
      </c>
      <c r="D284" s="34" t="s">
        <v>2321</v>
      </c>
      <c r="E284" s="38">
        <v>0</v>
      </c>
      <c r="F284" s="38">
        <v>3553120.13</v>
      </c>
      <c r="G284" s="38">
        <v>652242968.34000003</v>
      </c>
      <c r="H284" s="1">
        <f>+F283-F284</f>
        <v>0</v>
      </c>
    </row>
    <row r="285" spans="1:8">
      <c r="A285" s="18" t="s">
        <v>2028</v>
      </c>
      <c r="B285" s="18" t="s">
        <v>2056</v>
      </c>
      <c r="C285" s="18" t="s">
        <v>2011</v>
      </c>
      <c r="D285" s="18" t="s">
        <v>2057</v>
      </c>
      <c r="E285" s="19">
        <v>0</v>
      </c>
      <c r="F285" s="19">
        <v>217694.12</v>
      </c>
      <c r="G285" s="19">
        <v>583080811.13</v>
      </c>
    </row>
    <row r="286" spans="1:8">
      <c r="A286" s="34" t="s">
        <v>2028</v>
      </c>
      <c r="B286" s="34" t="s">
        <v>2056</v>
      </c>
      <c r="C286" s="34" t="s">
        <v>2011</v>
      </c>
      <c r="D286" s="34" t="s">
        <v>2057</v>
      </c>
      <c r="E286" s="38">
        <v>0</v>
      </c>
      <c r="F286" s="38">
        <v>217694.12</v>
      </c>
      <c r="G286" s="38">
        <v>583080811.13</v>
      </c>
      <c r="H286" s="1">
        <f>+F285-F286</f>
        <v>0</v>
      </c>
    </row>
    <row r="287" spans="1:8">
      <c r="A287" s="18" t="s">
        <v>2028</v>
      </c>
      <c r="B287" s="18" t="s">
        <v>2054</v>
      </c>
      <c r="C287" s="18" t="s">
        <v>2011</v>
      </c>
      <c r="D287" s="18" t="s">
        <v>2055</v>
      </c>
      <c r="E287" s="19">
        <v>0</v>
      </c>
      <c r="F287" s="19">
        <v>89363.63</v>
      </c>
      <c r="G287" s="19">
        <v>582863117.00999999</v>
      </c>
    </row>
    <row r="288" spans="1:8">
      <c r="A288" s="34" t="s">
        <v>2028</v>
      </c>
      <c r="B288" s="34" t="s">
        <v>2054</v>
      </c>
      <c r="C288" s="34" t="s">
        <v>2011</v>
      </c>
      <c r="D288" s="34" t="s">
        <v>2055</v>
      </c>
      <c r="E288" s="38">
        <v>0</v>
      </c>
      <c r="F288" s="38">
        <v>89363.63</v>
      </c>
      <c r="G288" s="38">
        <v>582863117.00999999</v>
      </c>
      <c r="H288" s="1">
        <f>+F287-F288</f>
        <v>0</v>
      </c>
    </row>
    <row r="289" spans="1:8">
      <c r="A289" s="18" t="s">
        <v>2028</v>
      </c>
      <c r="B289" s="18" t="s">
        <v>2037</v>
      </c>
      <c r="C289" s="18" t="s">
        <v>2011</v>
      </c>
      <c r="D289" s="18" t="s">
        <v>2038</v>
      </c>
      <c r="E289" s="19">
        <v>0</v>
      </c>
      <c r="F289" s="19">
        <v>6000</v>
      </c>
      <c r="G289" s="19">
        <v>582442958.17999995</v>
      </c>
    </row>
    <row r="290" spans="1:8">
      <c r="A290" s="34" t="s">
        <v>2028</v>
      </c>
      <c r="B290" s="34" t="s">
        <v>2037</v>
      </c>
      <c r="C290" s="34" t="s">
        <v>2011</v>
      </c>
      <c r="D290" s="34" t="s">
        <v>2038</v>
      </c>
      <c r="E290" s="38">
        <v>0</v>
      </c>
      <c r="F290" s="38">
        <v>6000</v>
      </c>
      <c r="G290" s="38">
        <v>582442958.17999995</v>
      </c>
      <c r="H290" s="1">
        <f>+F289-F290</f>
        <v>0</v>
      </c>
    </row>
    <row r="291" spans="1:8">
      <c r="A291" s="18" t="s">
        <v>2028</v>
      </c>
      <c r="B291" s="18" t="s">
        <v>2039</v>
      </c>
      <c r="C291" s="18" t="s">
        <v>2011</v>
      </c>
      <c r="D291" s="18" t="s">
        <v>2038</v>
      </c>
      <c r="E291" s="19">
        <v>0</v>
      </c>
      <c r="F291" s="19">
        <v>6000</v>
      </c>
      <c r="G291" s="19">
        <v>582448958.17999995</v>
      </c>
    </row>
    <row r="292" spans="1:8">
      <c r="A292" s="34" t="s">
        <v>2028</v>
      </c>
      <c r="B292" s="34" t="s">
        <v>2039</v>
      </c>
      <c r="C292" s="34" t="s">
        <v>2011</v>
      </c>
      <c r="D292" s="34" t="s">
        <v>2038</v>
      </c>
      <c r="E292" s="38">
        <v>0</v>
      </c>
      <c r="F292" s="38">
        <v>6000</v>
      </c>
      <c r="G292" s="38">
        <v>582448958.17999995</v>
      </c>
      <c r="H292" s="1">
        <f>+F291-F292</f>
        <v>0</v>
      </c>
    </row>
    <row r="293" spans="1:8">
      <c r="A293" s="18" t="s">
        <v>2136</v>
      </c>
      <c r="B293" s="18" t="s">
        <v>2142</v>
      </c>
      <c r="C293" s="18" t="s">
        <v>2011</v>
      </c>
      <c r="D293" s="18" t="s">
        <v>2143</v>
      </c>
      <c r="E293" s="19">
        <v>0</v>
      </c>
      <c r="F293" s="19">
        <v>29200.97</v>
      </c>
      <c r="G293" s="19">
        <v>714214075.97000003</v>
      </c>
    </row>
    <row r="294" spans="1:8">
      <c r="A294" s="34" t="s">
        <v>2136</v>
      </c>
      <c r="B294" s="34" t="s">
        <v>2142</v>
      </c>
      <c r="C294" s="34" t="s">
        <v>2011</v>
      </c>
      <c r="D294" s="34" t="s">
        <v>2143</v>
      </c>
      <c r="E294" s="38">
        <v>0</v>
      </c>
      <c r="F294" s="38">
        <v>29200.97</v>
      </c>
      <c r="G294" s="38">
        <v>713384746.94000006</v>
      </c>
      <c r="H294" s="1">
        <f>+F293-F294</f>
        <v>0</v>
      </c>
    </row>
    <row r="295" spans="1:8">
      <c r="A295" s="18" t="s">
        <v>2155</v>
      </c>
      <c r="B295" s="18" t="s">
        <v>2165</v>
      </c>
      <c r="C295" s="18" t="s">
        <v>2011</v>
      </c>
      <c r="D295" s="18" t="s">
        <v>2111</v>
      </c>
      <c r="E295" s="19">
        <v>0</v>
      </c>
      <c r="F295" s="19">
        <v>19337955</v>
      </c>
      <c r="G295" s="19">
        <v>745024856.67999995</v>
      </c>
    </row>
    <row r="296" spans="1:8">
      <c r="A296" s="34" t="s">
        <v>2155</v>
      </c>
      <c r="B296" s="34" t="s">
        <v>2165</v>
      </c>
      <c r="C296" s="34" t="s">
        <v>2011</v>
      </c>
      <c r="D296" s="34" t="s">
        <v>2111</v>
      </c>
      <c r="E296" s="38">
        <v>0</v>
      </c>
      <c r="F296" s="38">
        <v>19337955</v>
      </c>
      <c r="G296" s="38">
        <v>744224728.62</v>
      </c>
      <c r="H296" s="1">
        <f>+F295-F296</f>
        <v>0</v>
      </c>
    </row>
    <row r="297" spans="1:8">
      <c r="A297" s="18" t="s">
        <v>2106</v>
      </c>
      <c r="B297" s="18" t="s">
        <v>2110</v>
      </c>
      <c r="C297" s="18" t="s">
        <v>2011</v>
      </c>
      <c r="D297" s="18" t="s">
        <v>2111</v>
      </c>
      <c r="E297" s="19">
        <v>0</v>
      </c>
      <c r="F297" s="19">
        <v>25936435</v>
      </c>
      <c r="G297" s="19">
        <v>707839959.70000005</v>
      </c>
    </row>
    <row r="298" spans="1:8">
      <c r="A298" s="34" t="s">
        <v>2106</v>
      </c>
      <c r="B298" s="34" t="s">
        <v>2110</v>
      </c>
      <c r="C298" s="34" t="s">
        <v>2011</v>
      </c>
      <c r="D298" s="34" t="s">
        <v>2111</v>
      </c>
      <c r="E298" s="38">
        <v>0</v>
      </c>
      <c r="F298" s="38">
        <v>25936435</v>
      </c>
      <c r="G298" s="38">
        <v>706946354.77999997</v>
      </c>
      <c r="H298" s="1">
        <f>+F297-F298</f>
        <v>0</v>
      </c>
    </row>
    <row r="299" spans="1:8">
      <c r="A299" s="18" t="s">
        <v>2399</v>
      </c>
      <c r="B299" s="18" t="s">
        <v>2412</v>
      </c>
      <c r="C299" s="18" t="s">
        <v>2011</v>
      </c>
      <c r="D299" s="18" t="s">
        <v>2111</v>
      </c>
      <c r="E299" s="19">
        <v>0</v>
      </c>
      <c r="F299" s="19">
        <v>48916385</v>
      </c>
      <c r="G299" s="19">
        <v>737867409.63</v>
      </c>
    </row>
    <row r="300" spans="1:8">
      <c r="A300" s="34" t="s">
        <v>2399</v>
      </c>
      <c r="B300" s="34" t="s">
        <v>2412</v>
      </c>
      <c r="C300" s="34" t="s">
        <v>2011</v>
      </c>
      <c r="D300" s="34" t="s">
        <v>2111</v>
      </c>
      <c r="E300" s="38">
        <v>0</v>
      </c>
      <c r="F300" s="38">
        <v>48916385</v>
      </c>
      <c r="G300" s="38">
        <v>716727893.51999998</v>
      </c>
      <c r="H300" s="1">
        <f>+F299-F300</f>
        <v>0</v>
      </c>
    </row>
    <row r="301" spans="1:8">
      <c r="A301" s="18" t="s">
        <v>2466</v>
      </c>
      <c r="B301" s="18" t="s">
        <v>2530</v>
      </c>
      <c r="C301" s="18" t="s">
        <v>2011</v>
      </c>
      <c r="D301" s="18" t="s">
        <v>2111</v>
      </c>
      <c r="E301" s="19">
        <v>0</v>
      </c>
      <c r="F301" s="19">
        <v>24825960</v>
      </c>
      <c r="G301" s="19">
        <v>676957328.19000006</v>
      </c>
    </row>
    <row r="302" spans="1:8">
      <c r="A302" s="34" t="s">
        <v>2466</v>
      </c>
      <c r="B302" s="34" t="s">
        <v>2530</v>
      </c>
      <c r="C302" s="34" t="s">
        <v>2011</v>
      </c>
      <c r="D302" s="34" t="s">
        <v>2111</v>
      </c>
      <c r="E302" s="38">
        <v>0</v>
      </c>
      <c r="F302" s="38">
        <v>24825960</v>
      </c>
      <c r="G302" s="38">
        <v>661769150.03999996</v>
      </c>
      <c r="H302" s="1">
        <f>+F301-F302</f>
        <v>0</v>
      </c>
    </row>
    <row r="303" spans="1:8">
      <c r="A303" s="18" t="s">
        <v>2028</v>
      </c>
      <c r="B303" s="18" t="s">
        <v>2065</v>
      </c>
      <c r="C303" s="18" t="s">
        <v>2011</v>
      </c>
      <c r="D303" s="18" t="s">
        <v>2066</v>
      </c>
      <c r="E303" s="19">
        <v>0</v>
      </c>
      <c r="F303" s="19">
        <v>20664124</v>
      </c>
      <c r="G303" s="19">
        <v>608395999.28999996</v>
      </c>
    </row>
    <row r="304" spans="1:8">
      <c r="A304" s="34" t="s">
        <v>2028</v>
      </c>
      <c r="B304" s="34" t="s">
        <v>2065</v>
      </c>
      <c r="C304" s="34" t="s">
        <v>2011</v>
      </c>
      <c r="D304" s="34" t="s">
        <v>2066</v>
      </c>
      <c r="E304" s="38">
        <v>0</v>
      </c>
      <c r="F304" s="38">
        <v>20664124</v>
      </c>
      <c r="G304" s="38">
        <v>608395999.28999996</v>
      </c>
      <c r="H304" s="1">
        <f>+F303-F304</f>
        <v>0</v>
      </c>
    </row>
    <row r="305" spans="1:8">
      <c r="A305" s="18" t="s">
        <v>2028</v>
      </c>
      <c r="B305" s="18" t="s">
        <v>2035</v>
      </c>
      <c r="C305" s="18" t="s">
        <v>2011</v>
      </c>
      <c r="D305" s="18" t="s">
        <v>2036</v>
      </c>
      <c r="E305" s="19">
        <v>0</v>
      </c>
      <c r="F305" s="19">
        <v>5000</v>
      </c>
      <c r="G305" s="19">
        <v>582436958.17999995</v>
      </c>
    </row>
    <row r="306" spans="1:8">
      <c r="A306" s="34" t="s">
        <v>2028</v>
      </c>
      <c r="B306" s="34" t="s">
        <v>2035</v>
      </c>
      <c r="C306" s="34" t="s">
        <v>2011</v>
      </c>
      <c r="D306" s="34" t="s">
        <v>2036</v>
      </c>
      <c r="E306" s="38">
        <v>0</v>
      </c>
      <c r="F306" s="38">
        <v>5000</v>
      </c>
      <c r="G306" s="38">
        <v>582436958.17999995</v>
      </c>
      <c r="H306" s="1">
        <f>+F305-F306</f>
        <v>0</v>
      </c>
    </row>
    <row r="307" spans="1:8">
      <c r="A307" s="18" t="s">
        <v>2112</v>
      </c>
      <c r="B307" s="18" t="s">
        <v>2113</v>
      </c>
      <c r="C307" s="18" t="s">
        <v>2011</v>
      </c>
      <c r="D307" s="18" t="s">
        <v>2036</v>
      </c>
      <c r="E307" s="19">
        <v>0</v>
      </c>
      <c r="F307" s="19">
        <v>7000</v>
      </c>
      <c r="G307" s="19">
        <v>707846959.70000005</v>
      </c>
    </row>
    <row r="308" spans="1:8">
      <c r="A308" s="34" t="s">
        <v>2112</v>
      </c>
      <c r="B308" s="34" t="s">
        <v>2113</v>
      </c>
      <c r="C308" s="34" t="s">
        <v>2011</v>
      </c>
      <c r="D308" s="34" t="s">
        <v>2036</v>
      </c>
      <c r="E308" s="38">
        <v>0</v>
      </c>
      <c r="F308" s="38">
        <v>7000</v>
      </c>
      <c r="G308" s="38">
        <v>706953354.77999997</v>
      </c>
      <c r="H308" s="1">
        <f>+F307-F308</f>
        <v>0</v>
      </c>
    </row>
    <row r="309" spans="1:8">
      <c r="A309" s="18" t="s">
        <v>2106</v>
      </c>
      <c r="B309" s="18" t="s">
        <v>2107</v>
      </c>
      <c r="C309" s="18" t="s">
        <v>2011</v>
      </c>
      <c r="D309" s="18" t="s">
        <v>2076</v>
      </c>
      <c r="E309" s="19">
        <v>0</v>
      </c>
      <c r="F309" s="19">
        <v>294082.43</v>
      </c>
      <c r="G309" s="19">
        <v>675303524.70000005</v>
      </c>
    </row>
    <row r="310" spans="1:8">
      <c r="A310" s="34" t="s">
        <v>2106</v>
      </c>
      <c r="B310" s="34" t="s">
        <v>2107</v>
      </c>
      <c r="C310" s="34" t="s">
        <v>2011</v>
      </c>
      <c r="D310" s="34" t="s">
        <v>2076</v>
      </c>
      <c r="E310" s="38">
        <v>0</v>
      </c>
      <c r="F310" s="38">
        <v>294082.43</v>
      </c>
      <c r="G310" s="38">
        <v>674409919.77999997</v>
      </c>
      <c r="H310" s="1">
        <f>+F309-F310</f>
        <v>0</v>
      </c>
    </row>
    <row r="311" spans="1:8">
      <c r="A311" s="18" t="s">
        <v>2067</v>
      </c>
      <c r="B311" s="18" t="s">
        <v>2075</v>
      </c>
      <c r="C311" s="18" t="s">
        <v>2011</v>
      </c>
      <c r="D311" s="18" t="s">
        <v>2076</v>
      </c>
      <c r="E311" s="19">
        <v>0</v>
      </c>
      <c r="F311" s="19">
        <v>588164.86</v>
      </c>
      <c r="G311" s="19">
        <v>608124541.39999998</v>
      </c>
    </row>
    <row r="312" spans="1:8">
      <c r="A312" s="34" t="s">
        <v>2067</v>
      </c>
      <c r="B312" s="34" t="s">
        <v>2075</v>
      </c>
      <c r="C312" s="34" t="s">
        <v>2011</v>
      </c>
      <c r="D312" s="34" t="s">
        <v>2076</v>
      </c>
      <c r="E312" s="38">
        <v>0</v>
      </c>
      <c r="F312" s="38">
        <v>588164.86</v>
      </c>
      <c r="G312" s="38">
        <v>608124541.39999998</v>
      </c>
      <c r="H312" s="1">
        <f>+F311-F312</f>
        <v>0</v>
      </c>
    </row>
    <row r="313" spans="1:8">
      <c r="A313" s="18" t="s">
        <v>2155</v>
      </c>
      <c r="B313" s="18" t="s">
        <v>2160</v>
      </c>
      <c r="C313" s="18" t="s">
        <v>2011</v>
      </c>
      <c r="D313" s="18" t="s">
        <v>2076</v>
      </c>
      <c r="E313" s="19">
        <v>0</v>
      </c>
      <c r="F313" s="19">
        <v>422743.5</v>
      </c>
      <c r="G313" s="19">
        <v>721637641.67999995</v>
      </c>
    </row>
    <row r="314" spans="1:8">
      <c r="A314" s="34" t="s">
        <v>2155</v>
      </c>
      <c r="B314" s="34" t="s">
        <v>2160</v>
      </c>
      <c r="C314" s="34" t="s">
        <v>2011</v>
      </c>
      <c r="D314" s="34" t="s">
        <v>2076</v>
      </c>
      <c r="E314" s="38">
        <v>0</v>
      </c>
      <c r="F314" s="38">
        <v>422743.5</v>
      </c>
      <c r="G314" s="38">
        <v>720837513.62</v>
      </c>
      <c r="H314" s="1">
        <f>+F313-F314</f>
        <v>0</v>
      </c>
    </row>
    <row r="315" spans="1:8">
      <c r="A315" s="18" t="s">
        <v>2413</v>
      </c>
      <c r="B315" s="18" t="s">
        <v>2430</v>
      </c>
      <c r="C315" s="18" t="s">
        <v>2011</v>
      </c>
      <c r="D315" s="18" t="s">
        <v>2076</v>
      </c>
      <c r="E315" s="19">
        <v>0</v>
      </c>
      <c r="F315" s="19">
        <v>254565.11</v>
      </c>
      <c r="G315" s="19">
        <v>710853680.80999994</v>
      </c>
    </row>
    <row r="316" spans="1:8">
      <c r="A316" s="34" t="s">
        <v>2413</v>
      </c>
      <c r="B316" s="34" t="s">
        <v>2430</v>
      </c>
      <c r="C316" s="34" t="s">
        <v>2011</v>
      </c>
      <c r="D316" s="34" t="s">
        <v>2076</v>
      </c>
      <c r="E316" s="38">
        <v>0</v>
      </c>
      <c r="F316" s="38">
        <v>254565.11</v>
      </c>
      <c r="G316" s="38">
        <v>689714164.70000005</v>
      </c>
      <c r="H316" s="1">
        <f>+F315-F316</f>
        <v>0</v>
      </c>
    </row>
    <row r="317" spans="1:8">
      <c r="A317" s="18" t="s">
        <v>2399</v>
      </c>
      <c r="B317" s="18" t="s">
        <v>2405</v>
      </c>
      <c r="C317" s="18" t="s">
        <v>2011</v>
      </c>
      <c r="D317" s="18" t="s">
        <v>2406</v>
      </c>
      <c r="E317" s="19">
        <v>0</v>
      </c>
      <c r="F317" s="19">
        <v>47200</v>
      </c>
      <c r="G317" s="19">
        <v>683204244.63</v>
      </c>
    </row>
    <row r="318" spans="1:8">
      <c r="A318" s="34" t="s">
        <v>2399</v>
      </c>
      <c r="B318" s="34" t="s">
        <v>2405</v>
      </c>
      <c r="C318" s="34" t="s">
        <v>2011</v>
      </c>
      <c r="D318" s="34" t="s">
        <v>2406</v>
      </c>
      <c r="E318" s="38">
        <v>0</v>
      </c>
      <c r="F318" s="38">
        <v>47200</v>
      </c>
      <c r="G318" s="38">
        <v>662064728.51999998</v>
      </c>
      <c r="H318" s="1">
        <f>+F317-F318</f>
        <v>0</v>
      </c>
    </row>
    <row r="319" spans="1:8">
      <c r="A319" s="18" t="s">
        <v>2091</v>
      </c>
      <c r="B319" s="18" t="s">
        <v>2099</v>
      </c>
      <c r="C319" s="18" t="s">
        <v>2011</v>
      </c>
      <c r="D319" s="18" t="s">
        <v>2100</v>
      </c>
      <c r="E319" s="19">
        <v>0</v>
      </c>
      <c r="F319" s="19">
        <v>4127247</v>
      </c>
      <c r="G319" s="19">
        <v>652296327.85000002</v>
      </c>
    </row>
    <row r="320" spans="1:8">
      <c r="A320" s="34" t="s">
        <v>2091</v>
      </c>
      <c r="B320" s="34" t="s">
        <v>2099</v>
      </c>
      <c r="C320" s="34" t="s">
        <v>2011</v>
      </c>
      <c r="D320" s="34" t="s">
        <v>2100</v>
      </c>
      <c r="E320" s="38">
        <v>0</v>
      </c>
      <c r="F320" s="38">
        <v>4127247</v>
      </c>
      <c r="G320" s="38">
        <v>651402722.92999995</v>
      </c>
      <c r="H320" s="1">
        <f>+F319-F320</f>
        <v>0</v>
      </c>
    </row>
    <row r="321" spans="1:8">
      <c r="A321" s="18" t="s">
        <v>2079</v>
      </c>
      <c r="B321" s="18" t="s">
        <v>2086</v>
      </c>
      <c r="C321" s="18" t="s">
        <v>2011</v>
      </c>
      <c r="D321" s="18" t="s">
        <v>2087</v>
      </c>
      <c r="E321" s="19">
        <v>0</v>
      </c>
      <c r="F321" s="19">
        <v>867489.6</v>
      </c>
      <c r="G321" s="19">
        <v>641746465.39999998</v>
      </c>
    </row>
    <row r="322" spans="1:8">
      <c r="A322" s="34" t="s">
        <v>2079</v>
      </c>
      <c r="B322" s="34" t="s">
        <v>2086</v>
      </c>
      <c r="C322" s="34" t="s">
        <v>2011</v>
      </c>
      <c r="D322" s="34" t="s">
        <v>2087</v>
      </c>
      <c r="E322" s="38">
        <v>0</v>
      </c>
      <c r="F322" s="38">
        <v>867489.6</v>
      </c>
      <c r="G322" s="38">
        <v>640896101.29999995</v>
      </c>
      <c r="H322" s="1">
        <f>+F321-F322</f>
        <v>0</v>
      </c>
    </row>
    <row r="323" spans="1:8">
      <c r="A323" s="18" t="s">
        <v>2079</v>
      </c>
      <c r="B323" s="18" t="s">
        <v>2090</v>
      </c>
      <c r="C323" s="18" t="s">
        <v>2011</v>
      </c>
      <c r="D323" s="18" t="s">
        <v>2087</v>
      </c>
      <c r="E323" s="19">
        <v>0</v>
      </c>
      <c r="F323" s="19">
        <v>3546288</v>
      </c>
      <c r="G323" s="19">
        <v>646166703.39999998</v>
      </c>
    </row>
    <row r="324" spans="1:8">
      <c r="A324" s="34" t="s">
        <v>2079</v>
      </c>
      <c r="B324" s="34" t="s">
        <v>2090</v>
      </c>
      <c r="C324" s="34" t="s">
        <v>2011</v>
      </c>
      <c r="D324" s="34" t="s">
        <v>2087</v>
      </c>
      <c r="E324" s="38">
        <v>0</v>
      </c>
      <c r="F324" s="38">
        <v>3546288</v>
      </c>
      <c r="G324" s="38">
        <v>645316339.29999995</v>
      </c>
      <c r="H324" s="1">
        <f>+F323-F324</f>
        <v>0</v>
      </c>
    </row>
    <row r="325" spans="1:8">
      <c r="A325" s="18" t="s">
        <v>2114</v>
      </c>
      <c r="B325" s="18" t="s">
        <v>2120</v>
      </c>
      <c r="C325" s="18" t="s">
        <v>2011</v>
      </c>
      <c r="D325" s="18" t="s">
        <v>2087</v>
      </c>
      <c r="E325" s="19">
        <v>0</v>
      </c>
      <c r="F325" s="19">
        <v>1389354</v>
      </c>
      <c r="G325" s="19">
        <v>708733727.85000002</v>
      </c>
    </row>
    <row r="326" spans="1:8">
      <c r="A326" s="34" t="s">
        <v>2114</v>
      </c>
      <c r="B326" s="34" t="s">
        <v>2120</v>
      </c>
      <c r="C326" s="34" t="s">
        <v>2011</v>
      </c>
      <c r="D326" s="34" t="s">
        <v>2087</v>
      </c>
      <c r="E326" s="38">
        <v>0</v>
      </c>
      <c r="F326" s="38">
        <v>1389354</v>
      </c>
      <c r="G326" s="38">
        <v>707887322.92999995</v>
      </c>
      <c r="H326" s="1">
        <f>+F325-F326</f>
        <v>0</v>
      </c>
    </row>
    <row r="327" spans="1:8">
      <c r="A327" s="18" t="s">
        <v>2136</v>
      </c>
      <c r="B327" s="18" t="s">
        <v>2152</v>
      </c>
      <c r="C327" s="18" t="s">
        <v>2011</v>
      </c>
      <c r="D327" s="18" t="s">
        <v>2087</v>
      </c>
      <c r="E327" s="19">
        <v>0</v>
      </c>
      <c r="F327" s="19">
        <v>678045.6</v>
      </c>
      <c r="G327" s="19">
        <v>716109553.13</v>
      </c>
    </row>
    <row r="328" spans="1:8">
      <c r="A328" s="34" t="s">
        <v>2136</v>
      </c>
      <c r="B328" s="34" t="s">
        <v>2152</v>
      </c>
      <c r="C328" s="34" t="s">
        <v>2011</v>
      </c>
      <c r="D328" s="34" t="s">
        <v>2087</v>
      </c>
      <c r="E328" s="38">
        <v>0</v>
      </c>
      <c r="F328" s="38">
        <v>678045.6</v>
      </c>
      <c r="G328" s="38">
        <v>715280224.10000002</v>
      </c>
      <c r="H328" s="1">
        <f>+F327-F328</f>
        <v>0</v>
      </c>
    </row>
    <row r="329" spans="1:8">
      <c r="A329" s="18" t="s">
        <v>2136</v>
      </c>
      <c r="B329" s="18" t="s">
        <v>2154</v>
      </c>
      <c r="C329" s="18" t="s">
        <v>2011</v>
      </c>
      <c r="D329" s="18" t="s">
        <v>2087</v>
      </c>
      <c r="E329" s="19">
        <v>0</v>
      </c>
      <c r="F329" s="19">
        <v>4104264</v>
      </c>
      <c r="G329" s="19">
        <v>721287941.92999995</v>
      </c>
    </row>
    <row r="330" spans="1:8">
      <c r="A330" s="34" t="s">
        <v>2136</v>
      </c>
      <c r="B330" s="34" t="s">
        <v>2154</v>
      </c>
      <c r="C330" s="34" t="s">
        <v>2011</v>
      </c>
      <c r="D330" s="34" t="s">
        <v>2087</v>
      </c>
      <c r="E330" s="38">
        <v>0</v>
      </c>
      <c r="F330" s="38">
        <v>4104264</v>
      </c>
      <c r="G330" s="38">
        <v>720458612.89999998</v>
      </c>
      <c r="H330" s="1">
        <f>+F329-F330</f>
        <v>0</v>
      </c>
    </row>
    <row r="331" spans="1:8">
      <c r="A331" s="18" t="s">
        <v>2136</v>
      </c>
      <c r="B331" s="18" t="s">
        <v>2148</v>
      </c>
      <c r="C331" s="18" t="s">
        <v>2011</v>
      </c>
      <c r="D331" s="18" t="s">
        <v>2087</v>
      </c>
      <c r="E331" s="19">
        <v>0</v>
      </c>
      <c r="F331" s="19">
        <v>245700</v>
      </c>
      <c r="G331" s="19">
        <v>714744475.97000003</v>
      </c>
    </row>
    <row r="332" spans="1:8">
      <c r="A332" s="34" t="s">
        <v>2136</v>
      </c>
      <c r="B332" s="34" t="s">
        <v>2148</v>
      </c>
      <c r="C332" s="34" t="s">
        <v>2011</v>
      </c>
      <c r="D332" s="34" t="s">
        <v>2087</v>
      </c>
      <c r="E332" s="38">
        <v>0</v>
      </c>
      <c r="F332" s="38">
        <v>245700</v>
      </c>
      <c r="G332" s="38">
        <v>713915146.94000006</v>
      </c>
      <c r="H332" s="1">
        <f>+F331-F332</f>
        <v>0</v>
      </c>
    </row>
    <row r="333" spans="1:8">
      <c r="A333" s="18" t="s">
        <v>2136</v>
      </c>
      <c r="B333" s="18" t="s">
        <v>2149</v>
      </c>
      <c r="C333" s="18" t="s">
        <v>2011</v>
      </c>
      <c r="D333" s="18" t="s">
        <v>2087</v>
      </c>
      <c r="E333" s="19">
        <v>0</v>
      </c>
      <c r="F333" s="19">
        <v>245700</v>
      </c>
      <c r="G333" s="19">
        <v>714990175.97000003</v>
      </c>
    </row>
    <row r="334" spans="1:8">
      <c r="A334" s="34" t="s">
        <v>2136</v>
      </c>
      <c r="B334" s="34" t="s">
        <v>2149</v>
      </c>
      <c r="C334" s="34" t="s">
        <v>2011</v>
      </c>
      <c r="D334" s="34" t="s">
        <v>2087</v>
      </c>
      <c r="E334" s="38">
        <v>0</v>
      </c>
      <c r="F334" s="38">
        <v>245700</v>
      </c>
      <c r="G334" s="38">
        <v>714160846.94000006</v>
      </c>
      <c r="H334" s="1">
        <f>+F333-F334</f>
        <v>0</v>
      </c>
    </row>
    <row r="335" spans="1:8">
      <c r="A335" s="18" t="s">
        <v>2155</v>
      </c>
      <c r="B335" s="18" t="s">
        <v>2164</v>
      </c>
      <c r="C335" s="18" t="s">
        <v>2011</v>
      </c>
      <c r="D335" s="18" t="s">
        <v>2087</v>
      </c>
      <c r="E335" s="19">
        <v>0</v>
      </c>
      <c r="F335" s="19">
        <v>2454480</v>
      </c>
      <c r="G335" s="19">
        <v>725686901.67999995</v>
      </c>
    </row>
    <row r="336" spans="1:8">
      <c r="A336" s="34" t="s">
        <v>2155</v>
      </c>
      <c r="B336" s="34" t="s">
        <v>2164</v>
      </c>
      <c r="C336" s="34" t="s">
        <v>2011</v>
      </c>
      <c r="D336" s="34" t="s">
        <v>2087</v>
      </c>
      <c r="E336" s="38">
        <v>0</v>
      </c>
      <c r="F336" s="38">
        <v>2454480</v>
      </c>
      <c r="G336" s="38">
        <v>724886773.62</v>
      </c>
      <c r="H336" s="1">
        <f>+F335-F336</f>
        <v>0</v>
      </c>
    </row>
    <row r="337" spans="1:8">
      <c r="A337" s="18" t="s">
        <v>2209</v>
      </c>
      <c r="B337" s="18" t="s">
        <v>2219</v>
      </c>
      <c r="C337" s="18" t="s">
        <v>2011</v>
      </c>
      <c r="D337" s="18" t="s">
        <v>2087</v>
      </c>
      <c r="E337" s="19">
        <v>0</v>
      </c>
      <c r="F337" s="19">
        <v>2927793</v>
      </c>
      <c r="G337" s="19">
        <v>754736488.80999994</v>
      </c>
    </row>
    <row r="338" spans="1:8">
      <c r="A338" s="34" t="s">
        <v>2209</v>
      </c>
      <c r="B338" s="34" t="s">
        <v>2219</v>
      </c>
      <c r="C338" s="34" t="s">
        <v>2011</v>
      </c>
      <c r="D338" s="34" t="s">
        <v>2087</v>
      </c>
      <c r="E338" s="38">
        <v>0</v>
      </c>
      <c r="F338" s="38">
        <v>2927793</v>
      </c>
      <c r="G338" s="38">
        <v>753936360.75</v>
      </c>
      <c r="H338" s="1">
        <f>+F337-F338</f>
        <v>0</v>
      </c>
    </row>
    <row r="339" spans="1:8">
      <c r="A339" s="18" t="s">
        <v>2327</v>
      </c>
      <c r="B339" s="18" t="s">
        <v>2364</v>
      </c>
      <c r="C339" s="18" t="s">
        <v>2011</v>
      </c>
      <c r="D339" s="18" t="s">
        <v>2087</v>
      </c>
      <c r="E339" s="19">
        <v>0</v>
      </c>
      <c r="F339" s="19">
        <v>276486</v>
      </c>
      <c r="G339" s="19">
        <v>678106458.10000002</v>
      </c>
    </row>
    <row r="340" spans="1:8">
      <c r="A340" s="34" t="s">
        <v>2327</v>
      </c>
      <c r="B340" s="34" t="s">
        <v>2364</v>
      </c>
      <c r="C340" s="34" t="s">
        <v>2011</v>
      </c>
      <c r="D340" s="34" t="s">
        <v>2087</v>
      </c>
      <c r="E340" s="38">
        <v>0</v>
      </c>
      <c r="F340" s="38">
        <v>276486</v>
      </c>
      <c r="G340" s="38">
        <v>677082554.03999996</v>
      </c>
      <c r="H340" s="1">
        <f>+F339-F340</f>
        <v>0</v>
      </c>
    </row>
    <row r="341" spans="1:8">
      <c r="A341" s="18" t="s">
        <v>2327</v>
      </c>
      <c r="B341" s="18" t="s">
        <v>2368</v>
      </c>
      <c r="C341" s="18" t="s">
        <v>2011</v>
      </c>
      <c r="D341" s="18" t="s">
        <v>2087</v>
      </c>
      <c r="E341" s="19">
        <v>0</v>
      </c>
      <c r="F341" s="19">
        <v>1729938</v>
      </c>
      <c r="G341" s="19">
        <v>681013179.08000004</v>
      </c>
    </row>
    <row r="342" spans="1:8">
      <c r="A342" s="34" t="s">
        <v>2327</v>
      </c>
      <c r="B342" s="34" t="s">
        <v>2368</v>
      </c>
      <c r="C342" s="34" t="s">
        <v>2011</v>
      </c>
      <c r="D342" s="34" t="s">
        <v>2087</v>
      </c>
      <c r="E342" s="38">
        <v>0</v>
      </c>
      <c r="F342" s="38">
        <v>1729938</v>
      </c>
      <c r="G342" s="38">
        <v>679989275.01999998</v>
      </c>
      <c r="H342" s="1">
        <f>+F341-F342</f>
        <v>0</v>
      </c>
    </row>
    <row r="343" spans="1:8">
      <c r="A343" s="18" t="s">
        <v>2444</v>
      </c>
      <c r="B343" s="18" t="s">
        <v>2465</v>
      </c>
      <c r="C343" s="18" t="s">
        <v>2011</v>
      </c>
      <c r="D343" s="18" t="s">
        <v>2087</v>
      </c>
      <c r="E343" s="19">
        <v>0</v>
      </c>
      <c r="F343" s="19">
        <v>2105742</v>
      </c>
      <c r="G343" s="19">
        <v>720742465.12</v>
      </c>
    </row>
    <row r="344" spans="1:8">
      <c r="A344" s="34" t="s">
        <v>2444</v>
      </c>
      <c r="B344" s="34" t="s">
        <v>2465</v>
      </c>
      <c r="C344" s="34" t="s">
        <v>2011</v>
      </c>
      <c r="D344" s="34" t="s">
        <v>2087</v>
      </c>
      <c r="E344" s="38">
        <v>0</v>
      </c>
      <c r="F344" s="38">
        <v>2105742</v>
      </c>
      <c r="G344" s="38">
        <v>698806674.21000004</v>
      </c>
      <c r="H344" s="1">
        <f>+F343-F344</f>
        <v>0</v>
      </c>
    </row>
    <row r="345" spans="1:8">
      <c r="A345" s="18" t="s">
        <v>2413</v>
      </c>
      <c r="B345" s="18" t="s">
        <v>2441</v>
      </c>
      <c r="C345" s="18" t="s">
        <v>2011</v>
      </c>
      <c r="D345" s="18" t="s">
        <v>2442</v>
      </c>
      <c r="E345" s="19">
        <v>0</v>
      </c>
      <c r="F345" s="19">
        <v>4215700</v>
      </c>
      <c r="G345" s="19">
        <v>724379985.21000004</v>
      </c>
    </row>
    <row r="346" spans="1:8">
      <c r="A346" s="34" t="s">
        <v>2413</v>
      </c>
      <c r="B346" s="34" t="s">
        <v>2441</v>
      </c>
      <c r="C346" s="34" t="s">
        <v>2011</v>
      </c>
      <c r="D346" s="34" t="s">
        <v>2442</v>
      </c>
      <c r="E346" s="38">
        <v>0</v>
      </c>
      <c r="F346" s="38">
        <v>4215700</v>
      </c>
      <c r="G346" s="38">
        <v>703240469.10000002</v>
      </c>
      <c r="H346" s="1">
        <f>+F345-F346</f>
        <v>0</v>
      </c>
    </row>
    <row r="347" spans="1:8">
      <c r="A347" s="18" t="s">
        <v>2444</v>
      </c>
      <c r="B347" s="18" t="s">
        <v>2463</v>
      </c>
      <c r="C347" s="18" t="s">
        <v>2011</v>
      </c>
      <c r="D347" s="18" t="s">
        <v>2464</v>
      </c>
      <c r="E347" s="19">
        <v>0</v>
      </c>
      <c r="F347" s="19">
        <v>1428960</v>
      </c>
      <c r="G347" s="19">
        <v>718636723.12</v>
      </c>
    </row>
    <row r="348" spans="1:8">
      <c r="A348" s="34" t="s">
        <v>2444</v>
      </c>
      <c r="B348" s="34" t="s">
        <v>2463</v>
      </c>
      <c r="C348" s="34" t="s">
        <v>2011</v>
      </c>
      <c r="D348" s="34" t="s">
        <v>2464</v>
      </c>
      <c r="E348" s="38">
        <v>0</v>
      </c>
      <c r="F348" s="38">
        <v>1428960</v>
      </c>
      <c r="G348" s="38">
        <v>696700932.21000004</v>
      </c>
      <c r="H348" s="1">
        <f>+F347-F348</f>
        <v>0</v>
      </c>
    </row>
    <row r="349" spans="1:8">
      <c r="A349" s="18" t="s">
        <v>2166</v>
      </c>
      <c r="B349" s="18" t="s">
        <v>2170</v>
      </c>
      <c r="C349" s="18" t="s">
        <v>2011</v>
      </c>
      <c r="D349" s="18" t="s">
        <v>2171</v>
      </c>
      <c r="E349" s="19">
        <v>0</v>
      </c>
      <c r="F349" s="19">
        <v>141600</v>
      </c>
      <c r="G349" s="19">
        <v>745039604.38</v>
      </c>
    </row>
    <row r="350" spans="1:8">
      <c r="A350" s="34" t="s">
        <v>2166</v>
      </c>
      <c r="B350" s="34" t="s">
        <v>2170</v>
      </c>
      <c r="C350" s="34" t="s">
        <v>2011</v>
      </c>
      <c r="D350" s="34" t="s">
        <v>2171</v>
      </c>
      <c r="E350" s="38">
        <v>0</v>
      </c>
      <c r="F350" s="38">
        <v>141600</v>
      </c>
      <c r="G350" s="38">
        <v>744239476.32000005</v>
      </c>
      <c r="H350" s="1">
        <f>+F349-F350</f>
        <v>0</v>
      </c>
    </row>
    <row r="351" spans="1:8">
      <c r="A351" s="18" t="s">
        <v>2270</v>
      </c>
      <c r="B351" s="18" t="s">
        <v>2293</v>
      </c>
      <c r="C351" s="18" t="s">
        <v>2011</v>
      </c>
      <c r="D351" s="18" t="s">
        <v>2171</v>
      </c>
      <c r="E351" s="19">
        <v>0</v>
      </c>
      <c r="F351" s="19">
        <v>47200</v>
      </c>
      <c r="G351" s="19">
        <v>657834529.00999999</v>
      </c>
    </row>
    <row r="352" spans="1:8">
      <c r="A352" s="34" t="s">
        <v>2270</v>
      </c>
      <c r="B352" s="34" t="s">
        <v>2293</v>
      </c>
      <c r="C352" s="34" t="s">
        <v>2011</v>
      </c>
      <c r="D352" s="34" t="s">
        <v>2171</v>
      </c>
      <c r="E352" s="38">
        <v>0</v>
      </c>
      <c r="F352" s="38">
        <v>47200</v>
      </c>
      <c r="G352" s="38">
        <v>656810624.95000005</v>
      </c>
      <c r="H352" s="1">
        <f>+F351-F352</f>
        <v>0</v>
      </c>
    </row>
    <row r="353" spans="1:8">
      <c r="A353" s="18" t="s">
        <v>2373</v>
      </c>
      <c r="B353" s="18" t="s">
        <v>2384</v>
      </c>
      <c r="C353" s="18" t="s">
        <v>2011</v>
      </c>
      <c r="D353" s="18" t="s">
        <v>2171</v>
      </c>
      <c r="E353" s="19">
        <v>0</v>
      </c>
      <c r="F353" s="19">
        <v>47200</v>
      </c>
      <c r="G353" s="19">
        <v>689093353.5</v>
      </c>
    </row>
    <row r="354" spans="1:8">
      <c r="A354" s="34" t="s">
        <v>2373</v>
      </c>
      <c r="B354" s="34" t="s">
        <v>2384</v>
      </c>
      <c r="C354" s="34" t="s">
        <v>2011</v>
      </c>
      <c r="D354" s="34" t="s">
        <v>2171</v>
      </c>
      <c r="E354" s="38">
        <v>0</v>
      </c>
      <c r="F354" s="38">
        <v>47200</v>
      </c>
      <c r="G354" s="38">
        <v>671925788.24000001</v>
      </c>
      <c r="H354" s="1">
        <f>+F353-F354</f>
        <v>0</v>
      </c>
    </row>
    <row r="355" spans="1:8">
      <c r="A355" s="18" t="s">
        <v>2373</v>
      </c>
      <c r="B355" s="18" t="s">
        <v>2395</v>
      </c>
      <c r="C355" s="18" t="s">
        <v>2011</v>
      </c>
      <c r="D355" s="18" t="s">
        <v>2396</v>
      </c>
      <c r="E355" s="19">
        <v>0</v>
      </c>
      <c r="F355" s="19">
        <v>269958.28000000003</v>
      </c>
      <c r="G355" s="19">
        <v>689768100.33000004</v>
      </c>
    </row>
    <row r="356" spans="1:8">
      <c r="A356" s="34" t="s">
        <v>2373</v>
      </c>
      <c r="B356" s="34" t="s">
        <v>2395</v>
      </c>
      <c r="C356" s="34" t="s">
        <v>2011</v>
      </c>
      <c r="D356" s="34" t="s">
        <v>2396</v>
      </c>
      <c r="E356" s="38">
        <v>0</v>
      </c>
      <c r="F356" s="38">
        <v>269958.28000000003</v>
      </c>
      <c r="G356" s="38">
        <v>672600535.07000005</v>
      </c>
      <c r="H356" s="1">
        <f>+F355-F356</f>
        <v>0</v>
      </c>
    </row>
    <row r="357" spans="1:8">
      <c r="A357" s="18" t="s">
        <v>2297</v>
      </c>
      <c r="B357" s="18" t="s">
        <v>2324</v>
      </c>
      <c r="C357" s="18" t="s">
        <v>2011</v>
      </c>
      <c r="D357" s="18" t="s">
        <v>2319</v>
      </c>
      <c r="E357" s="19">
        <v>0</v>
      </c>
      <c r="F357" s="19">
        <v>6044220</v>
      </c>
      <c r="G357" s="19">
        <v>668451132.39999998</v>
      </c>
    </row>
    <row r="358" spans="1:8">
      <c r="A358" s="34" t="s">
        <v>2297</v>
      </c>
      <c r="B358" s="34" t="s">
        <v>2324</v>
      </c>
      <c r="C358" s="34" t="s">
        <v>2011</v>
      </c>
      <c r="D358" s="34" t="s">
        <v>2319</v>
      </c>
      <c r="E358" s="38">
        <v>0</v>
      </c>
      <c r="F358" s="38">
        <v>6044220</v>
      </c>
      <c r="G358" s="38">
        <v>667427228.34000003</v>
      </c>
      <c r="H358" s="1">
        <f>+F357-F358</f>
        <v>0</v>
      </c>
    </row>
    <row r="359" spans="1:8">
      <c r="A359" s="18" t="s">
        <v>2297</v>
      </c>
      <c r="B359" s="18" t="s">
        <v>2318</v>
      </c>
      <c r="C359" s="18" t="s">
        <v>2011</v>
      </c>
      <c r="D359" s="18" t="s">
        <v>2319</v>
      </c>
      <c r="E359" s="19">
        <v>0</v>
      </c>
      <c r="F359" s="19">
        <v>2974140</v>
      </c>
      <c r="G359" s="19">
        <v>649713752.26999998</v>
      </c>
    </row>
    <row r="360" spans="1:8">
      <c r="A360" s="34" t="s">
        <v>2297</v>
      </c>
      <c r="B360" s="34" t="s">
        <v>2318</v>
      </c>
      <c r="C360" s="34" t="s">
        <v>2011</v>
      </c>
      <c r="D360" s="34" t="s">
        <v>2319</v>
      </c>
      <c r="E360" s="38">
        <v>0</v>
      </c>
      <c r="F360" s="38">
        <v>2974140</v>
      </c>
      <c r="G360" s="38">
        <v>648689848.21000004</v>
      </c>
      <c r="H360" s="1">
        <f>+F359-F360</f>
        <v>0</v>
      </c>
    </row>
    <row r="361" spans="1:8">
      <c r="A361" s="18" t="s">
        <v>2121</v>
      </c>
      <c r="B361" s="18" t="s">
        <v>2127</v>
      </c>
      <c r="C361" s="18" t="s">
        <v>2011</v>
      </c>
      <c r="D361" s="18" t="s">
        <v>2128</v>
      </c>
      <c r="E361" s="19">
        <v>0</v>
      </c>
      <c r="F361" s="19">
        <v>695000</v>
      </c>
      <c r="G361" s="19">
        <v>708582327.35000002</v>
      </c>
    </row>
    <row r="362" spans="1:8">
      <c r="A362" s="34" t="s">
        <v>2121</v>
      </c>
      <c r="B362" s="34" t="s">
        <v>2127</v>
      </c>
      <c r="C362" s="34" t="s">
        <v>2011</v>
      </c>
      <c r="D362" s="34" t="s">
        <v>2128</v>
      </c>
      <c r="E362" s="38">
        <v>0</v>
      </c>
      <c r="F362" s="38">
        <v>695000</v>
      </c>
      <c r="G362" s="38">
        <v>707735922.42999995</v>
      </c>
      <c r="H362" s="1">
        <f>+F361-F362</f>
        <v>0</v>
      </c>
    </row>
    <row r="363" spans="1:8">
      <c r="A363" s="18" t="s">
        <v>2185</v>
      </c>
      <c r="B363" s="18" t="s">
        <v>2203</v>
      </c>
      <c r="C363" s="18" t="s">
        <v>2011</v>
      </c>
      <c r="D363" s="18" t="s">
        <v>2128</v>
      </c>
      <c r="E363" s="19">
        <v>0</v>
      </c>
      <c r="F363" s="19">
        <v>130150</v>
      </c>
      <c r="G363" s="19">
        <v>749958004.30999994</v>
      </c>
    </row>
    <row r="364" spans="1:8">
      <c r="A364" s="34" t="s">
        <v>2185</v>
      </c>
      <c r="B364" s="34" t="s">
        <v>2203</v>
      </c>
      <c r="C364" s="34" t="s">
        <v>2011</v>
      </c>
      <c r="D364" s="34" t="s">
        <v>2128</v>
      </c>
      <c r="E364" s="38">
        <v>0</v>
      </c>
      <c r="F364" s="38">
        <v>130150</v>
      </c>
      <c r="G364" s="38">
        <v>749157876.25</v>
      </c>
      <c r="H364" s="1">
        <f>+F363-F364</f>
        <v>0</v>
      </c>
    </row>
    <row r="365" spans="1:8">
      <c r="A365" s="18" t="s">
        <v>2399</v>
      </c>
      <c r="B365" s="18" t="s">
        <v>2407</v>
      </c>
      <c r="C365" s="18" t="s">
        <v>2011</v>
      </c>
      <c r="D365" s="18" t="s">
        <v>2408</v>
      </c>
      <c r="E365" s="19">
        <v>0</v>
      </c>
      <c r="F365" s="19">
        <v>172000</v>
      </c>
      <c r="G365" s="19">
        <v>683376244.63</v>
      </c>
    </row>
    <row r="366" spans="1:8">
      <c r="A366" s="34" t="s">
        <v>2399</v>
      </c>
      <c r="B366" s="34" t="s">
        <v>2407</v>
      </c>
      <c r="C366" s="34" t="s">
        <v>2011</v>
      </c>
      <c r="D366" s="34" t="s">
        <v>2408</v>
      </c>
      <c r="E366" s="38">
        <v>0</v>
      </c>
      <c r="F366" s="38">
        <v>172000</v>
      </c>
      <c r="G366" s="38">
        <v>662236728.51999998</v>
      </c>
      <c r="H366" s="1">
        <f>+F365-F366</f>
        <v>0</v>
      </c>
    </row>
    <row r="367" spans="1:8">
      <c r="A367" s="18" t="s">
        <v>2413</v>
      </c>
      <c r="B367" s="18" t="s">
        <v>2431</v>
      </c>
      <c r="C367" s="18" t="s">
        <v>2011</v>
      </c>
      <c r="D367" s="18" t="s">
        <v>2408</v>
      </c>
      <c r="E367" s="19">
        <v>0</v>
      </c>
      <c r="F367" s="19">
        <v>258000</v>
      </c>
      <c r="G367" s="19">
        <v>711111680.80999994</v>
      </c>
    </row>
    <row r="368" spans="1:8">
      <c r="A368" s="34" t="s">
        <v>2413</v>
      </c>
      <c r="B368" s="34" t="s">
        <v>2431</v>
      </c>
      <c r="C368" s="34" t="s">
        <v>2011</v>
      </c>
      <c r="D368" s="34" t="s">
        <v>2408</v>
      </c>
      <c r="E368" s="38">
        <v>0</v>
      </c>
      <c r="F368" s="38">
        <v>258000</v>
      </c>
      <c r="G368" s="38">
        <v>689972164.70000005</v>
      </c>
      <c r="H368" s="1">
        <f>+F367-F368</f>
        <v>0</v>
      </c>
    </row>
    <row r="369" spans="1:8">
      <c r="A369" s="18" t="s">
        <v>2220</v>
      </c>
      <c r="B369" s="18" t="s">
        <v>2262</v>
      </c>
      <c r="C369" s="18" t="s">
        <v>2011</v>
      </c>
      <c r="D369" s="18" t="s">
        <v>2263</v>
      </c>
      <c r="E369" s="19">
        <v>0</v>
      </c>
      <c r="F369" s="19">
        <v>23280</v>
      </c>
      <c r="G369" s="19">
        <v>683602963.25999999</v>
      </c>
    </row>
    <row r="370" spans="1:8">
      <c r="A370" s="34" t="s">
        <v>2220</v>
      </c>
      <c r="B370" s="34" t="s">
        <v>2262</v>
      </c>
      <c r="C370" s="34" t="s">
        <v>2011</v>
      </c>
      <c r="D370" s="34" t="s">
        <v>2263</v>
      </c>
      <c r="E370" s="38">
        <v>0</v>
      </c>
      <c r="F370" s="38">
        <v>23280</v>
      </c>
      <c r="G370" s="38">
        <v>682802835.20000005</v>
      </c>
      <c r="H370" s="1">
        <f>+F369-F370</f>
        <v>0</v>
      </c>
    </row>
    <row r="371" spans="1:8">
      <c r="A371" s="18" t="s">
        <v>2297</v>
      </c>
      <c r="B371" s="18" t="s">
        <v>2316</v>
      </c>
      <c r="C371" s="18" t="s">
        <v>2011</v>
      </c>
      <c r="D371" s="18" t="s">
        <v>2317</v>
      </c>
      <c r="E371" s="19">
        <v>0</v>
      </c>
      <c r="F371" s="19">
        <v>1492621.65</v>
      </c>
      <c r="G371" s="19">
        <v>646739612.26999998</v>
      </c>
    </row>
    <row r="372" spans="1:8">
      <c r="A372" s="34" t="s">
        <v>2297</v>
      </c>
      <c r="B372" s="34" t="s">
        <v>2316</v>
      </c>
      <c r="C372" s="34" t="s">
        <v>2011</v>
      </c>
      <c r="D372" s="34" t="s">
        <v>2317</v>
      </c>
      <c r="E372" s="38">
        <v>0</v>
      </c>
      <c r="F372" s="38">
        <v>1492621.65</v>
      </c>
      <c r="G372" s="38">
        <v>645715708.21000004</v>
      </c>
      <c r="H372" s="1">
        <f>+F371-F372</f>
        <v>0</v>
      </c>
    </row>
    <row r="373" spans="1:8">
      <c r="A373" s="18" t="s">
        <v>2444</v>
      </c>
      <c r="B373" s="18" t="s">
        <v>2462</v>
      </c>
      <c r="C373" s="18" t="s">
        <v>2011</v>
      </c>
      <c r="D373" s="18" t="s">
        <v>2317</v>
      </c>
      <c r="E373" s="19">
        <v>0</v>
      </c>
      <c r="F373" s="19">
        <v>665429.85</v>
      </c>
      <c r="G373" s="19">
        <v>717207763.12</v>
      </c>
    </row>
    <row r="374" spans="1:8">
      <c r="A374" s="34" t="s">
        <v>2444</v>
      </c>
      <c r="B374" s="34" t="s">
        <v>2462</v>
      </c>
      <c r="C374" s="34" t="s">
        <v>2011</v>
      </c>
      <c r="D374" s="34" t="s">
        <v>2317</v>
      </c>
      <c r="E374" s="38">
        <v>0</v>
      </c>
      <c r="F374" s="38">
        <v>665429.85</v>
      </c>
      <c r="G374" s="38">
        <v>695271972.21000004</v>
      </c>
      <c r="H374" s="1">
        <f>+F373-F374</f>
        <v>0</v>
      </c>
    </row>
    <row r="375" spans="1:8">
      <c r="A375" s="18" t="s">
        <v>2028</v>
      </c>
      <c r="B375" s="18" t="s">
        <v>2061</v>
      </c>
      <c r="C375" s="18" t="s">
        <v>2011</v>
      </c>
      <c r="D375" s="18" t="s">
        <v>2062</v>
      </c>
      <c r="E375" s="19">
        <v>0</v>
      </c>
      <c r="F375" s="19">
        <v>1642196</v>
      </c>
      <c r="G375" s="19">
        <v>585752275.28999996</v>
      </c>
    </row>
    <row r="376" spans="1:8">
      <c r="A376" s="34" t="s">
        <v>2028</v>
      </c>
      <c r="B376" s="34" t="s">
        <v>2061</v>
      </c>
      <c r="C376" s="34" t="s">
        <v>2011</v>
      </c>
      <c r="D376" s="34" t="s">
        <v>2062</v>
      </c>
      <c r="E376" s="38">
        <v>0</v>
      </c>
      <c r="F376" s="38">
        <v>1642196</v>
      </c>
      <c r="G376" s="38">
        <v>585752275.28999996</v>
      </c>
      <c r="H376" s="1">
        <f>+F375-F376</f>
        <v>0</v>
      </c>
    </row>
    <row r="377" spans="1:8">
      <c r="A377" s="18" t="s">
        <v>2114</v>
      </c>
      <c r="B377" s="18" t="s">
        <v>2118</v>
      </c>
      <c r="C377" s="18" t="s">
        <v>2011</v>
      </c>
      <c r="D377" s="18" t="s">
        <v>2119</v>
      </c>
      <c r="E377" s="19">
        <v>0</v>
      </c>
      <c r="F377" s="19">
        <v>111670</v>
      </c>
      <c r="G377" s="19">
        <v>707344373.85000002</v>
      </c>
    </row>
    <row r="378" spans="1:8">
      <c r="A378" s="34" t="s">
        <v>2114</v>
      </c>
      <c r="B378" s="34" t="s">
        <v>2118</v>
      </c>
      <c r="C378" s="34" t="s">
        <v>2011</v>
      </c>
      <c r="D378" s="34" t="s">
        <v>2119</v>
      </c>
      <c r="E378" s="38">
        <v>0</v>
      </c>
      <c r="F378" s="38">
        <v>111670</v>
      </c>
      <c r="G378" s="38">
        <v>706497968.92999995</v>
      </c>
      <c r="H378" s="1">
        <f>+F377-F378</f>
        <v>0</v>
      </c>
    </row>
    <row r="379" spans="1:8">
      <c r="A379" s="18" t="s">
        <v>2399</v>
      </c>
      <c r="B379" s="18" t="s">
        <v>2409</v>
      </c>
      <c r="C379" s="18" t="s">
        <v>2011</v>
      </c>
      <c r="D379" s="18" t="s">
        <v>2119</v>
      </c>
      <c r="E379" s="19">
        <v>0</v>
      </c>
      <c r="F379" s="19">
        <v>2655000</v>
      </c>
      <c r="G379" s="19">
        <v>686031244.63</v>
      </c>
    </row>
    <row r="380" spans="1:8">
      <c r="A380" s="34" t="s">
        <v>2399</v>
      </c>
      <c r="B380" s="34" t="s">
        <v>2409</v>
      </c>
      <c r="C380" s="34" t="s">
        <v>2011</v>
      </c>
      <c r="D380" s="34" t="s">
        <v>2119</v>
      </c>
      <c r="E380" s="38">
        <v>0</v>
      </c>
      <c r="F380" s="38">
        <v>2655000</v>
      </c>
      <c r="G380" s="38">
        <v>664891728.51999998</v>
      </c>
      <c r="H380" s="1">
        <f>+F379-F380</f>
        <v>0</v>
      </c>
    </row>
    <row r="381" spans="1:8">
      <c r="A381" s="18" t="s">
        <v>2413</v>
      </c>
      <c r="B381" s="18" t="s">
        <v>2439</v>
      </c>
      <c r="C381" s="18" t="s">
        <v>2011</v>
      </c>
      <c r="D381" s="18" t="s">
        <v>2119</v>
      </c>
      <c r="E381" s="19">
        <v>0</v>
      </c>
      <c r="F381" s="19">
        <v>2655000</v>
      </c>
      <c r="G381" s="19">
        <v>717319305.21000004</v>
      </c>
    </row>
    <row r="382" spans="1:8">
      <c r="A382" s="34" t="s">
        <v>2413</v>
      </c>
      <c r="B382" s="34" t="s">
        <v>2439</v>
      </c>
      <c r="C382" s="34" t="s">
        <v>2011</v>
      </c>
      <c r="D382" s="34" t="s">
        <v>2119</v>
      </c>
      <c r="E382" s="38">
        <v>0</v>
      </c>
      <c r="F382" s="38">
        <v>2655000</v>
      </c>
      <c r="G382" s="38">
        <v>696179789.10000002</v>
      </c>
      <c r="H382" s="1">
        <f>+F381-F382</f>
        <v>0</v>
      </c>
    </row>
    <row r="383" spans="1:8">
      <c r="A383" s="18" t="s">
        <v>2155</v>
      </c>
      <c r="B383" s="18" t="s">
        <v>2162</v>
      </c>
      <c r="C383" s="18" t="s">
        <v>2011</v>
      </c>
      <c r="D383" s="18" t="s">
        <v>2163</v>
      </c>
      <c r="E383" s="19">
        <v>0</v>
      </c>
      <c r="F383" s="19">
        <v>815580</v>
      </c>
      <c r="G383" s="19">
        <v>723232421.67999995</v>
      </c>
    </row>
    <row r="384" spans="1:8">
      <c r="A384" s="34" t="s">
        <v>2155</v>
      </c>
      <c r="B384" s="34" t="s">
        <v>2162</v>
      </c>
      <c r="C384" s="34" t="s">
        <v>2011</v>
      </c>
      <c r="D384" s="34" t="s">
        <v>2163</v>
      </c>
      <c r="E384" s="38">
        <v>0</v>
      </c>
      <c r="F384" s="38">
        <v>815580</v>
      </c>
      <c r="G384" s="38">
        <v>722432293.62</v>
      </c>
      <c r="H384" s="1">
        <f>+F383-F384</f>
        <v>0</v>
      </c>
    </row>
    <row r="385" spans="1:8">
      <c r="A385" s="18" t="s">
        <v>2413</v>
      </c>
      <c r="B385" s="18" t="s">
        <v>2432</v>
      </c>
      <c r="C385" s="18" t="s">
        <v>2011</v>
      </c>
      <c r="D385" s="18" t="s">
        <v>2433</v>
      </c>
      <c r="E385" s="19">
        <v>0</v>
      </c>
      <c r="F385" s="19">
        <v>262000</v>
      </c>
      <c r="G385" s="19">
        <v>711373680.80999994</v>
      </c>
    </row>
    <row r="386" spans="1:8">
      <c r="A386" s="34" t="s">
        <v>2413</v>
      </c>
      <c r="B386" s="34" t="s">
        <v>2432</v>
      </c>
      <c r="C386" s="34" t="s">
        <v>2011</v>
      </c>
      <c r="D386" s="34" t="s">
        <v>2433</v>
      </c>
      <c r="E386" s="38">
        <v>0</v>
      </c>
      <c r="F386" s="38">
        <v>262000</v>
      </c>
      <c r="G386" s="38">
        <v>690234164.70000005</v>
      </c>
      <c r="H386" s="1">
        <f>+F385-F386</f>
        <v>0</v>
      </c>
    </row>
    <row r="387" spans="1:8">
      <c r="A387" s="18" t="s">
        <v>2413</v>
      </c>
      <c r="B387" s="18" t="s">
        <v>2438</v>
      </c>
      <c r="C387" s="18" t="s">
        <v>2011</v>
      </c>
      <c r="D387" s="18" t="s">
        <v>2433</v>
      </c>
      <c r="E387" s="19">
        <v>0</v>
      </c>
      <c r="F387" s="19">
        <v>1618452</v>
      </c>
      <c r="G387" s="19">
        <v>714664305.21000004</v>
      </c>
    </row>
    <row r="388" spans="1:8">
      <c r="A388" s="34" t="s">
        <v>2413</v>
      </c>
      <c r="B388" s="34" t="s">
        <v>2438</v>
      </c>
      <c r="C388" s="34" t="s">
        <v>2011</v>
      </c>
      <c r="D388" s="34" t="s">
        <v>2433</v>
      </c>
      <c r="E388" s="38">
        <v>0</v>
      </c>
      <c r="F388" s="38">
        <v>1618452</v>
      </c>
      <c r="G388" s="38">
        <v>693524789.10000002</v>
      </c>
      <c r="H388" s="1">
        <f>+F387-F388</f>
        <v>0</v>
      </c>
    </row>
    <row r="389" spans="1:8">
      <c r="A389" s="18" t="s">
        <v>2413</v>
      </c>
      <c r="B389" s="18" t="s">
        <v>2443</v>
      </c>
      <c r="C389" s="18" t="s">
        <v>2011</v>
      </c>
      <c r="D389" s="18" t="s">
        <v>2433</v>
      </c>
      <c r="E389" s="19">
        <v>0</v>
      </c>
      <c r="F389" s="19">
        <v>4436777.3</v>
      </c>
      <c r="G389" s="19">
        <v>728816762.50999999</v>
      </c>
    </row>
    <row r="390" spans="1:8">
      <c r="A390" s="34" t="s">
        <v>2413</v>
      </c>
      <c r="B390" s="34" t="s">
        <v>2443</v>
      </c>
      <c r="C390" s="34" t="s">
        <v>2011</v>
      </c>
      <c r="D390" s="34" t="s">
        <v>2433</v>
      </c>
      <c r="E390" s="38">
        <v>0</v>
      </c>
      <c r="F390" s="38">
        <v>4436777.3</v>
      </c>
      <c r="G390" s="38">
        <v>707677246.39999998</v>
      </c>
      <c r="H390" s="1">
        <f>+F389-F390</f>
        <v>0</v>
      </c>
    </row>
    <row r="391" spans="1:8">
      <c r="A391" s="18" t="s">
        <v>2413</v>
      </c>
      <c r="B391" s="18" t="s">
        <v>2435</v>
      </c>
      <c r="C391" s="18" t="s">
        <v>2011</v>
      </c>
      <c r="D391" s="18" t="s">
        <v>2433</v>
      </c>
      <c r="E391" s="19">
        <v>0</v>
      </c>
      <c r="F391" s="19">
        <v>463320</v>
      </c>
      <c r="G391" s="19">
        <v>712263783.21000004</v>
      </c>
    </row>
    <row r="392" spans="1:8">
      <c r="A392" s="34" t="s">
        <v>2413</v>
      </c>
      <c r="B392" s="34" t="s">
        <v>2435</v>
      </c>
      <c r="C392" s="34" t="s">
        <v>2011</v>
      </c>
      <c r="D392" s="34" t="s">
        <v>2433</v>
      </c>
      <c r="E392" s="38">
        <v>0</v>
      </c>
      <c r="F392" s="38">
        <v>463320</v>
      </c>
      <c r="G392" s="38">
        <v>691124267.10000002</v>
      </c>
      <c r="H392" s="1">
        <f>+F391-F392</f>
        <v>0</v>
      </c>
    </row>
    <row r="393" spans="1:8">
      <c r="A393" s="18" t="s">
        <v>2220</v>
      </c>
      <c r="B393" s="18" t="s">
        <v>2268</v>
      </c>
      <c r="C393" s="18" t="s">
        <v>2011</v>
      </c>
      <c r="D393" s="18" t="s">
        <v>2269</v>
      </c>
      <c r="E393" s="19">
        <v>0</v>
      </c>
      <c r="F393" s="19">
        <v>1213701.75</v>
      </c>
      <c r="G393" s="19">
        <v>686246837.87</v>
      </c>
    </row>
    <row r="394" spans="1:8">
      <c r="A394" s="34" t="s">
        <v>2220</v>
      </c>
      <c r="B394" s="34" t="s">
        <v>2268</v>
      </c>
      <c r="C394" s="34" t="s">
        <v>2011</v>
      </c>
      <c r="D394" s="34" t="s">
        <v>2269</v>
      </c>
      <c r="E394" s="38">
        <v>0</v>
      </c>
      <c r="F394" s="38">
        <v>1213701.75</v>
      </c>
      <c r="G394" s="38">
        <v>685446709.80999994</v>
      </c>
      <c r="H394" s="1">
        <f>+F393-F394</f>
        <v>0</v>
      </c>
    </row>
    <row r="395" spans="1:8">
      <c r="A395" s="18" t="s">
        <v>2166</v>
      </c>
      <c r="B395" s="18" t="s">
        <v>2179</v>
      </c>
      <c r="C395" s="18" t="s">
        <v>2011</v>
      </c>
      <c r="D395" s="18" t="s">
        <v>2180</v>
      </c>
      <c r="E395" s="19">
        <v>0</v>
      </c>
      <c r="F395" s="19">
        <v>2448634.0499999998</v>
      </c>
      <c r="G395" s="19">
        <v>752241399.11000001</v>
      </c>
    </row>
    <row r="396" spans="1:8">
      <c r="A396" s="34" t="s">
        <v>2166</v>
      </c>
      <c r="B396" s="34" t="s">
        <v>2179</v>
      </c>
      <c r="C396" s="34" t="s">
        <v>2011</v>
      </c>
      <c r="D396" s="34" t="s">
        <v>2180</v>
      </c>
      <c r="E396" s="38">
        <v>0</v>
      </c>
      <c r="F396" s="38">
        <v>2448634.0499999998</v>
      </c>
      <c r="G396" s="38">
        <v>751441271.04999995</v>
      </c>
      <c r="H396" s="1">
        <f>+F395-F396</f>
        <v>0</v>
      </c>
    </row>
    <row r="397" spans="1:8">
      <c r="A397" s="18" t="s">
        <v>2185</v>
      </c>
      <c r="B397" s="18" t="s">
        <v>2204</v>
      </c>
      <c r="C397" s="18" t="s">
        <v>2011</v>
      </c>
      <c r="D397" s="18" t="s">
        <v>2180</v>
      </c>
      <c r="E397" s="19">
        <v>0</v>
      </c>
      <c r="F397" s="19">
        <v>141750</v>
      </c>
      <c r="G397" s="19">
        <v>750099754.30999994</v>
      </c>
    </row>
    <row r="398" spans="1:8">
      <c r="A398" s="34" t="s">
        <v>2185</v>
      </c>
      <c r="B398" s="34" t="s">
        <v>2204</v>
      </c>
      <c r="C398" s="34" t="s">
        <v>2011</v>
      </c>
      <c r="D398" s="34" t="s">
        <v>2180</v>
      </c>
      <c r="E398" s="38">
        <v>0</v>
      </c>
      <c r="F398" s="38">
        <v>141750</v>
      </c>
      <c r="G398" s="38">
        <v>749299626.25</v>
      </c>
      <c r="H398" s="1">
        <f>+F397-F398</f>
        <v>0</v>
      </c>
    </row>
    <row r="399" spans="1:8">
      <c r="A399" s="18" t="s">
        <v>2028</v>
      </c>
      <c r="B399" s="18" t="s">
        <v>2033</v>
      </c>
      <c r="C399" s="18" t="s">
        <v>2011</v>
      </c>
      <c r="D399" s="18" t="s">
        <v>2034</v>
      </c>
      <c r="E399" s="19">
        <v>0</v>
      </c>
      <c r="F399" s="19">
        <v>4470</v>
      </c>
      <c r="G399" s="19">
        <v>582431958.17999995</v>
      </c>
    </row>
    <row r="400" spans="1:8">
      <c r="A400" s="34" t="s">
        <v>2028</v>
      </c>
      <c r="B400" s="34" t="s">
        <v>2033</v>
      </c>
      <c r="C400" s="34" t="s">
        <v>2011</v>
      </c>
      <c r="D400" s="34" t="s">
        <v>2034</v>
      </c>
      <c r="E400" s="38">
        <v>0</v>
      </c>
      <c r="F400" s="38">
        <v>4470</v>
      </c>
      <c r="G400" s="38">
        <v>582431958.17999995</v>
      </c>
      <c r="H400" s="1">
        <f>+F399-F400</f>
        <v>0</v>
      </c>
    </row>
    <row r="401" spans="1:8">
      <c r="A401" s="18" t="s">
        <v>2028</v>
      </c>
      <c r="B401" s="18" t="s">
        <v>2042</v>
      </c>
      <c r="C401" s="18" t="s">
        <v>2011</v>
      </c>
      <c r="D401" s="18" t="s">
        <v>2034</v>
      </c>
      <c r="E401" s="19">
        <v>0</v>
      </c>
      <c r="F401" s="19">
        <v>6630.5</v>
      </c>
      <c r="G401" s="19">
        <v>582461682.42999995</v>
      </c>
    </row>
    <row r="402" spans="1:8">
      <c r="A402" s="34" t="s">
        <v>2028</v>
      </c>
      <c r="B402" s="34" t="s">
        <v>2042</v>
      </c>
      <c r="C402" s="34" t="s">
        <v>2011</v>
      </c>
      <c r="D402" s="34" t="s">
        <v>2034</v>
      </c>
      <c r="E402" s="38">
        <v>0</v>
      </c>
      <c r="F402" s="38">
        <v>6630.5</v>
      </c>
      <c r="G402" s="38">
        <v>582461682.42999995</v>
      </c>
      <c r="H402" s="1">
        <f>+F401-F402</f>
        <v>0</v>
      </c>
    </row>
    <row r="403" spans="1:8">
      <c r="A403" s="18" t="s">
        <v>2129</v>
      </c>
      <c r="B403" s="18" t="s">
        <v>2134</v>
      </c>
      <c r="C403" s="18" t="s">
        <v>2011</v>
      </c>
      <c r="D403" s="18" t="s">
        <v>2135</v>
      </c>
      <c r="E403" s="19">
        <v>0</v>
      </c>
      <c r="F403" s="19">
        <v>7975000</v>
      </c>
      <c r="G403" s="19">
        <v>717321089.90999997</v>
      </c>
    </row>
    <row r="404" spans="1:8">
      <c r="A404" s="34" t="s">
        <v>2129</v>
      </c>
      <c r="B404" s="34" t="s">
        <v>2134</v>
      </c>
      <c r="C404" s="34" t="s">
        <v>2011</v>
      </c>
      <c r="D404" s="34" t="s">
        <v>2135</v>
      </c>
      <c r="E404" s="38">
        <v>0</v>
      </c>
      <c r="F404" s="38">
        <v>7975000</v>
      </c>
      <c r="G404" s="38">
        <v>716474684.99000001</v>
      </c>
      <c r="H404" s="1">
        <f>+F403-F404</f>
        <v>0</v>
      </c>
    </row>
    <row r="405" spans="1:8">
      <c r="A405" s="18" t="s">
        <v>2209</v>
      </c>
      <c r="B405" s="18" t="s">
        <v>2218</v>
      </c>
      <c r="C405" s="18" t="s">
        <v>2011</v>
      </c>
      <c r="D405" s="18" t="s">
        <v>2126</v>
      </c>
      <c r="E405" s="19">
        <v>0</v>
      </c>
      <c r="F405" s="19">
        <v>2491308</v>
      </c>
      <c r="G405" s="19">
        <v>751808695.80999994</v>
      </c>
    </row>
    <row r="406" spans="1:8">
      <c r="A406" s="34" t="s">
        <v>2209</v>
      </c>
      <c r="B406" s="34" t="s">
        <v>2218</v>
      </c>
      <c r="C406" s="34" t="s">
        <v>2011</v>
      </c>
      <c r="D406" s="34" t="s">
        <v>2126</v>
      </c>
      <c r="E406" s="38">
        <v>0</v>
      </c>
      <c r="F406" s="38">
        <v>2491308</v>
      </c>
      <c r="G406" s="38">
        <v>751008567.75</v>
      </c>
      <c r="H406" s="1">
        <f>+F405-F406</f>
        <v>0</v>
      </c>
    </row>
    <row r="407" spans="1:8">
      <c r="A407" s="18" t="s">
        <v>2121</v>
      </c>
      <c r="B407" s="18" t="s">
        <v>2125</v>
      </c>
      <c r="C407" s="18" t="s">
        <v>2011</v>
      </c>
      <c r="D407" s="18" t="s">
        <v>2126</v>
      </c>
      <c r="E407" s="19">
        <v>0</v>
      </c>
      <c r="F407" s="19">
        <v>448560</v>
      </c>
      <c r="G407" s="19">
        <v>707887327.35000002</v>
      </c>
    </row>
    <row r="408" spans="1:8">
      <c r="A408" s="34" t="s">
        <v>2121</v>
      </c>
      <c r="B408" s="34" t="s">
        <v>2125</v>
      </c>
      <c r="C408" s="34" t="s">
        <v>2011</v>
      </c>
      <c r="D408" s="34" t="s">
        <v>2126</v>
      </c>
      <c r="E408" s="38">
        <v>0</v>
      </c>
      <c r="F408" s="38">
        <v>448560</v>
      </c>
      <c r="G408" s="38">
        <v>707040922.42999995</v>
      </c>
      <c r="H408" s="1">
        <f>+F407-F408</f>
        <v>0</v>
      </c>
    </row>
    <row r="409" spans="1:8">
      <c r="A409" s="18" t="s">
        <v>2067</v>
      </c>
      <c r="B409" s="18" t="s">
        <v>2073</v>
      </c>
      <c r="C409" s="18" t="s">
        <v>2011</v>
      </c>
      <c r="D409" s="18" t="s">
        <v>2074</v>
      </c>
      <c r="E409" s="19">
        <v>0</v>
      </c>
      <c r="F409" s="19">
        <v>79508</v>
      </c>
      <c r="G409" s="19">
        <v>607536376.53999996</v>
      </c>
    </row>
    <row r="410" spans="1:8">
      <c r="A410" s="34" t="s">
        <v>2067</v>
      </c>
      <c r="B410" s="34" t="s">
        <v>2073</v>
      </c>
      <c r="C410" s="34" t="s">
        <v>2011</v>
      </c>
      <c r="D410" s="34" t="s">
        <v>2074</v>
      </c>
      <c r="E410" s="38">
        <v>0</v>
      </c>
      <c r="F410" s="38">
        <v>79508</v>
      </c>
      <c r="G410" s="38">
        <v>607536376.53999996</v>
      </c>
      <c r="H410" s="1">
        <f>+F409-F410</f>
        <v>0</v>
      </c>
    </row>
    <row r="411" spans="1:8">
      <c r="A411" s="18" t="s">
        <v>2166</v>
      </c>
      <c r="B411" s="18" t="s">
        <v>2172</v>
      </c>
      <c r="C411" s="18" t="s">
        <v>2011</v>
      </c>
      <c r="D411" s="18" t="s">
        <v>2074</v>
      </c>
      <c r="E411" s="19">
        <v>0</v>
      </c>
      <c r="F411" s="19">
        <v>419200</v>
      </c>
      <c r="G411" s="19">
        <v>745458804.38</v>
      </c>
    </row>
    <row r="412" spans="1:8">
      <c r="A412" s="34" t="s">
        <v>2166</v>
      </c>
      <c r="B412" s="34" t="s">
        <v>2172</v>
      </c>
      <c r="C412" s="34" t="s">
        <v>2011</v>
      </c>
      <c r="D412" s="34" t="s">
        <v>2074</v>
      </c>
      <c r="E412" s="38">
        <v>0</v>
      </c>
      <c r="F412" s="38">
        <v>419200</v>
      </c>
      <c r="G412" s="38">
        <v>744658676.32000005</v>
      </c>
      <c r="H412" s="1">
        <f>+F411-F412</f>
        <v>0</v>
      </c>
    </row>
    <row r="413" spans="1:8">
      <c r="A413" s="18" t="s">
        <v>2091</v>
      </c>
      <c r="B413" s="18" t="s">
        <v>2093</v>
      </c>
      <c r="C413" s="18" t="s">
        <v>2011</v>
      </c>
      <c r="D413" s="18" t="s">
        <v>2094</v>
      </c>
      <c r="E413" s="19">
        <v>0</v>
      </c>
      <c r="F413" s="19">
        <v>373000.32</v>
      </c>
      <c r="G413" s="19">
        <v>646219559.26999998</v>
      </c>
    </row>
    <row r="414" spans="1:8">
      <c r="A414" s="34" t="s">
        <v>2091</v>
      </c>
      <c r="B414" s="34" t="s">
        <v>2093</v>
      </c>
      <c r="C414" s="34" t="s">
        <v>2011</v>
      </c>
      <c r="D414" s="34" t="s">
        <v>2094</v>
      </c>
      <c r="E414" s="38">
        <v>0</v>
      </c>
      <c r="F414" s="38">
        <v>373000.32</v>
      </c>
      <c r="G414" s="38">
        <v>645325954.35000002</v>
      </c>
      <c r="H414" s="1">
        <f>+F413-F414</f>
        <v>0</v>
      </c>
    </row>
    <row r="415" spans="1:8">
      <c r="A415" s="18" t="s">
        <v>2373</v>
      </c>
      <c r="B415" s="18" t="s">
        <v>2397</v>
      </c>
      <c r="C415" s="18" t="s">
        <v>2011</v>
      </c>
      <c r="D415" s="18" t="s">
        <v>2398</v>
      </c>
      <c r="E415" s="19">
        <v>0</v>
      </c>
      <c r="F415" s="19">
        <v>1173000</v>
      </c>
      <c r="G415" s="19">
        <v>690941100.33000004</v>
      </c>
    </row>
    <row r="416" spans="1:8">
      <c r="A416" s="34" t="s">
        <v>2373</v>
      </c>
      <c r="B416" s="34" t="s">
        <v>2397</v>
      </c>
      <c r="C416" s="34" t="s">
        <v>2011</v>
      </c>
      <c r="D416" s="34" t="s">
        <v>2398</v>
      </c>
      <c r="E416" s="38">
        <v>0</v>
      </c>
      <c r="F416" s="38">
        <v>1173000</v>
      </c>
      <c r="G416" s="38">
        <v>673773535.07000005</v>
      </c>
      <c r="H416" s="1">
        <f>+F415-F416</f>
        <v>0</v>
      </c>
    </row>
    <row r="417" spans="1:8">
      <c r="A417" s="18" t="s">
        <v>2270</v>
      </c>
      <c r="B417" s="18" t="s">
        <v>2294</v>
      </c>
      <c r="C417" s="18" t="s">
        <v>2011</v>
      </c>
      <c r="D417" s="18" t="s">
        <v>2295</v>
      </c>
      <c r="E417" s="19">
        <v>0</v>
      </c>
      <c r="F417" s="19">
        <v>1265526.52</v>
      </c>
      <c r="G417" s="19">
        <v>659100055.52999997</v>
      </c>
    </row>
    <row r="418" spans="1:8">
      <c r="A418" s="34" t="s">
        <v>2270</v>
      </c>
      <c r="B418" s="34" t="s">
        <v>2294</v>
      </c>
      <c r="C418" s="34" t="s">
        <v>2011</v>
      </c>
      <c r="D418" s="34" t="s">
        <v>2295</v>
      </c>
      <c r="E418" s="38">
        <v>0</v>
      </c>
      <c r="F418" s="38">
        <v>1265526.52</v>
      </c>
      <c r="G418" s="38">
        <v>658076151.47000003</v>
      </c>
      <c r="H418" s="1">
        <f>+F417-F418</f>
        <v>0</v>
      </c>
    </row>
    <row r="419" spans="1:8">
      <c r="A419" s="18" t="s">
        <v>2129</v>
      </c>
      <c r="B419" s="18" t="s">
        <v>2133</v>
      </c>
      <c r="C419" s="18" t="s">
        <v>2011</v>
      </c>
      <c r="D419" s="18" t="s">
        <v>2026</v>
      </c>
      <c r="E419" s="19">
        <v>0</v>
      </c>
      <c r="F419" s="19">
        <v>779200</v>
      </c>
      <c r="G419" s="19">
        <v>709346089.90999997</v>
      </c>
    </row>
    <row r="420" spans="1:8">
      <c r="A420" s="34" t="s">
        <v>2129</v>
      </c>
      <c r="B420" s="34" t="s">
        <v>2133</v>
      </c>
      <c r="C420" s="34" t="s">
        <v>2011</v>
      </c>
      <c r="D420" s="34" t="s">
        <v>2026</v>
      </c>
      <c r="E420" s="38">
        <v>0</v>
      </c>
      <c r="F420" s="38">
        <v>779200</v>
      </c>
      <c r="G420" s="38">
        <v>708499684.99000001</v>
      </c>
      <c r="H420" s="1">
        <f>+F419-F420</f>
        <v>0</v>
      </c>
    </row>
    <row r="421" spans="1:8">
      <c r="A421" s="18" t="s">
        <v>2018</v>
      </c>
      <c r="B421" s="18" t="s">
        <v>2025</v>
      </c>
      <c r="C421" s="18" t="s">
        <v>2011</v>
      </c>
      <c r="D421" s="18" t="s">
        <v>2026</v>
      </c>
      <c r="E421" s="19">
        <v>0</v>
      </c>
      <c r="F421" s="19">
        <v>389600</v>
      </c>
      <c r="G421" s="19">
        <v>581644060.17999995</v>
      </c>
    </row>
    <row r="422" spans="1:8">
      <c r="A422" s="34" t="s">
        <v>2018</v>
      </c>
      <c r="B422" s="34" t="s">
        <v>2025</v>
      </c>
      <c r="C422" s="34" t="s">
        <v>2011</v>
      </c>
      <c r="D422" s="34" t="s">
        <v>2026</v>
      </c>
      <c r="E422" s="38">
        <v>0</v>
      </c>
      <c r="F422" s="38">
        <v>389600</v>
      </c>
      <c r="G422" s="38">
        <v>581644060.17999995</v>
      </c>
      <c r="H422" s="1">
        <f>+F421-F422</f>
        <v>0</v>
      </c>
    </row>
    <row r="423" spans="1:8">
      <c r="A423" s="18" t="s">
        <v>2018</v>
      </c>
      <c r="B423" s="18" t="s">
        <v>2027</v>
      </c>
      <c r="C423" s="18" t="s">
        <v>2011</v>
      </c>
      <c r="D423" s="18" t="s">
        <v>2026</v>
      </c>
      <c r="E423" s="19">
        <v>0</v>
      </c>
      <c r="F423" s="19">
        <v>779200</v>
      </c>
      <c r="G423" s="19">
        <v>582423260.17999995</v>
      </c>
    </row>
    <row r="424" spans="1:8">
      <c r="A424" s="34" t="s">
        <v>2018</v>
      </c>
      <c r="B424" s="34" t="s">
        <v>2027</v>
      </c>
      <c r="C424" s="34" t="s">
        <v>2011</v>
      </c>
      <c r="D424" s="34" t="s">
        <v>2026</v>
      </c>
      <c r="E424" s="38">
        <v>0</v>
      </c>
      <c r="F424" s="38">
        <v>779200</v>
      </c>
      <c r="G424" s="38">
        <v>582423260.17999995</v>
      </c>
      <c r="H424" s="1">
        <f>+F423-F424</f>
        <v>0</v>
      </c>
    </row>
    <row r="425" spans="1:8">
      <c r="A425" s="18" t="s">
        <v>2155</v>
      </c>
      <c r="B425" s="18" t="s">
        <v>2161</v>
      </c>
      <c r="C425" s="18" t="s">
        <v>2011</v>
      </c>
      <c r="D425" s="18" t="s">
        <v>2026</v>
      </c>
      <c r="E425" s="19">
        <v>0</v>
      </c>
      <c r="F425" s="19">
        <v>779200</v>
      </c>
      <c r="G425" s="19">
        <v>722416841.67999995</v>
      </c>
    </row>
    <row r="426" spans="1:8">
      <c r="A426" s="34" t="s">
        <v>2155</v>
      </c>
      <c r="B426" s="34" t="s">
        <v>2161</v>
      </c>
      <c r="C426" s="34" t="s">
        <v>2011</v>
      </c>
      <c r="D426" s="34" t="s">
        <v>2026</v>
      </c>
      <c r="E426" s="38">
        <v>0</v>
      </c>
      <c r="F426" s="38">
        <v>779200</v>
      </c>
      <c r="G426" s="38">
        <v>721616713.62</v>
      </c>
      <c r="H426" s="1">
        <f>+F425-F426</f>
        <v>0</v>
      </c>
    </row>
    <row r="427" spans="1:8">
      <c r="A427" s="18" t="s">
        <v>2166</v>
      </c>
      <c r="B427" s="18" t="s">
        <v>2175</v>
      </c>
      <c r="C427" s="18" t="s">
        <v>2011</v>
      </c>
      <c r="D427" s="18" t="s">
        <v>2176</v>
      </c>
      <c r="E427" s="19">
        <v>0</v>
      </c>
      <c r="F427" s="19">
        <v>560100</v>
      </c>
      <c r="G427" s="19">
        <v>746492303.86000001</v>
      </c>
    </row>
    <row r="428" spans="1:8">
      <c r="A428" s="34" t="s">
        <v>2166</v>
      </c>
      <c r="B428" s="34" t="s">
        <v>2175</v>
      </c>
      <c r="C428" s="34" t="s">
        <v>2011</v>
      </c>
      <c r="D428" s="34" t="s">
        <v>2176</v>
      </c>
      <c r="E428" s="38">
        <v>0</v>
      </c>
      <c r="F428" s="38">
        <v>560100</v>
      </c>
      <c r="G428" s="38">
        <v>745692175.79999995</v>
      </c>
      <c r="H428" s="1">
        <f>+F427-F428</f>
        <v>0</v>
      </c>
    </row>
    <row r="429" spans="1:8">
      <c r="A429" s="18" t="s">
        <v>2166</v>
      </c>
      <c r="B429" s="18" t="s">
        <v>2177</v>
      </c>
      <c r="C429" s="18" t="s">
        <v>2011</v>
      </c>
      <c r="D429" s="18" t="s">
        <v>2176</v>
      </c>
      <c r="E429" s="19">
        <v>0</v>
      </c>
      <c r="F429" s="19">
        <v>1342061.2</v>
      </c>
      <c r="G429" s="19">
        <v>747834365.05999994</v>
      </c>
    </row>
    <row r="430" spans="1:8">
      <c r="A430" s="34" t="s">
        <v>2166</v>
      </c>
      <c r="B430" s="34" t="s">
        <v>2177</v>
      </c>
      <c r="C430" s="34" t="s">
        <v>2011</v>
      </c>
      <c r="D430" s="34" t="s">
        <v>2176</v>
      </c>
      <c r="E430" s="38">
        <v>0</v>
      </c>
      <c r="F430" s="38">
        <v>1342061.2</v>
      </c>
      <c r="G430" s="38">
        <v>747034237</v>
      </c>
      <c r="H430" s="1">
        <f>+F429-F430</f>
        <v>0</v>
      </c>
    </row>
    <row r="431" spans="1:8">
      <c r="A431" s="18" t="s">
        <v>2091</v>
      </c>
      <c r="B431" s="18" t="s">
        <v>2097</v>
      </c>
      <c r="C431" s="18" t="s">
        <v>2011</v>
      </c>
      <c r="D431" s="18" t="s">
        <v>2098</v>
      </c>
      <c r="E431" s="19">
        <v>0</v>
      </c>
      <c r="F431" s="19">
        <v>1272921.58</v>
      </c>
      <c r="G431" s="19">
        <v>648169080.85000002</v>
      </c>
    </row>
    <row r="432" spans="1:8">
      <c r="A432" s="34" t="s">
        <v>2091</v>
      </c>
      <c r="B432" s="34" t="s">
        <v>2097</v>
      </c>
      <c r="C432" s="34" t="s">
        <v>2011</v>
      </c>
      <c r="D432" s="34" t="s">
        <v>2098</v>
      </c>
      <c r="E432" s="38">
        <v>0</v>
      </c>
      <c r="F432" s="38">
        <v>1272921.58</v>
      </c>
      <c r="G432" s="38">
        <v>647275475.92999995</v>
      </c>
      <c r="H432" s="1">
        <f>+F431-F432</f>
        <v>0</v>
      </c>
    </row>
    <row r="433" spans="1:8">
      <c r="A433" s="18" t="s">
        <v>2136</v>
      </c>
      <c r="B433" s="18" t="s">
        <v>2153</v>
      </c>
      <c r="C433" s="18" t="s">
        <v>2011</v>
      </c>
      <c r="D433" s="18" t="s">
        <v>2098</v>
      </c>
      <c r="E433" s="19">
        <v>0</v>
      </c>
      <c r="F433" s="19">
        <v>1074124.8</v>
      </c>
      <c r="G433" s="19">
        <v>717183677.92999995</v>
      </c>
    </row>
    <row r="434" spans="1:8">
      <c r="A434" s="34" t="s">
        <v>2136</v>
      </c>
      <c r="B434" s="34" t="s">
        <v>2153</v>
      </c>
      <c r="C434" s="34" t="s">
        <v>2011</v>
      </c>
      <c r="D434" s="34" t="s">
        <v>2098</v>
      </c>
      <c r="E434" s="38">
        <v>0</v>
      </c>
      <c r="F434" s="38">
        <v>1074124.8</v>
      </c>
      <c r="G434" s="38">
        <v>716354348.89999998</v>
      </c>
      <c r="H434" s="1">
        <f>+F433-F434</f>
        <v>0</v>
      </c>
    </row>
    <row r="435" spans="1:8">
      <c r="A435" s="18" t="s">
        <v>2327</v>
      </c>
      <c r="B435" s="18" t="s">
        <v>2361</v>
      </c>
      <c r="C435" s="18" t="s">
        <v>2011</v>
      </c>
      <c r="D435" s="18" t="s">
        <v>2098</v>
      </c>
      <c r="E435" s="19">
        <v>0</v>
      </c>
      <c r="F435" s="19">
        <v>104544.13</v>
      </c>
      <c r="G435" s="19">
        <v>677549391.44000006</v>
      </c>
    </row>
    <row r="436" spans="1:8">
      <c r="A436" s="34" t="s">
        <v>2327</v>
      </c>
      <c r="B436" s="34" t="s">
        <v>2361</v>
      </c>
      <c r="C436" s="34" t="s">
        <v>2011</v>
      </c>
      <c r="D436" s="34" t="s">
        <v>2098</v>
      </c>
      <c r="E436" s="38">
        <v>0</v>
      </c>
      <c r="F436" s="38">
        <v>104544.13</v>
      </c>
      <c r="G436" s="38">
        <v>676525487.38</v>
      </c>
      <c r="H436" s="1">
        <f>+F435-F436</f>
        <v>0</v>
      </c>
    </row>
    <row r="437" spans="1:8">
      <c r="A437" s="18" t="s">
        <v>2373</v>
      </c>
      <c r="B437" s="18" t="s">
        <v>2387</v>
      </c>
      <c r="C437" s="18" t="s">
        <v>2011</v>
      </c>
      <c r="D437" s="18" t="s">
        <v>2388</v>
      </c>
      <c r="E437" s="19">
        <v>0</v>
      </c>
      <c r="F437" s="19">
        <v>68488.55</v>
      </c>
      <c r="G437" s="19">
        <v>689209042.04999995</v>
      </c>
    </row>
    <row r="438" spans="1:8">
      <c r="A438" s="34" t="s">
        <v>2373</v>
      </c>
      <c r="B438" s="34" t="s">
        <v>2387</v>
      </c>
      <c r="C438" s="34" t="s">
        <v>2011</v>
      </c>
      <c r="D438" s="34" t="s">
        <v>2388</v>
      </c>
      <c r="E438" s="38">
        <v>0</v>
      </c>
      <c r="F438" s="38">
        <v>68488.55</v>
      </c>
      <c r="G438" s="38">
        <v>672041476.78999996</v>
      </c>
      <c r="H438" s="1">
        <f>+F437-F438</f>
        <v>0</v>
      </c>
    </row>
    <row r="439" spans="1:8">
      <c r="A439" s="18" t="s">
        <v>2297</v>
      </c>
      <c r="B439" s="18" t="s">
        <v>2314</v>
      </c>
      <c r="C439" s="18" t="s">
        <v>2011</v>
      </c>
      <c r="D439" s="18" t="s">
        <v>2174</v>
      </c>
      <c r="E439" s="19">
        <v>0</v>
      </c>
      <c r="F439" s="19">
        <v>898290</v>
      </c>
      <c r="G439" s="19">
        <v>644080590.62</v>
      </c>
    </row>
    <row r="440" spans="1:8">
      <c r="A440" s="34" t="s">
        <v>2297</v>
      </c>
      <c r="B440" s="34" t="s">
        <v>2314</v>
      </c>
      <c r="C440" s="34" t="s">
        <v>2011</v>
      </c>
      <c r="D440" s="34" t="s">
        <v>2174</v>
      </c>
      <c r="E440" s="38">
        <v>0</v>
      </c>
      <c r="F440" s="38">
        <v>898290</v>
      </c>
      <c r="G440" s="38">
        <v>643056686.55999994</v>
      </c>
      <c r="H440" s="1">
        <f>+F439-F440</f>
        <v>0</v>
      </c>
    </row>
    <row r="441" spans="1:8">
      <c r="A441" s="18" t="s">
        <v>2297</v>
      </c>
      <c r="B441" s="18" t="s">
        <v>2323</v>
      </c>
      <c r="C441" s="18" t="s">
        <v>2011</v>
      </c>
      <c r="D441" s="18" t="s">
        <v>2174</v>
      </c>
      <c r="E441" s="19">
        <v>0</v>
      </c>
      <c r="F441" s="19">
        <v>5484510</v>
      </c>
      <c r="G441" s="19">
        <v>662406912.39999998</v>
      </c>
    </row>
    <row r="442" spans="1:8">
      <c r="A442" s="34" t="s">
        <v>2297</v>
      </c>
      <c r="B442" s="34" t="s">
        <v>2323</v>
      </c>
      <c r="C442" s="34" t="s">
        <v>2011</v>
      </c>
      <c r="D442" s="34" t="s">
        <v>2174</v>
      </c>
      <c r="E442" s="38">
        <v>0</v>
      </c>
      <c r="F442" s="38">
        <v>5484510</v>
      </c>
      <c r="G442" s="38">
        <v>661383008.34000003</v>
      </c>
      <c r="H442" s="1">
        <f>+F441-F442</f>
        <v>0</v>
      </c>
    </row>
    <row r="443" spans="1:8">
      <c r="A443" s="18" t="s">
        <v>2297</v>
      </c>
      <c r="B443" s="18" t="s">
        <v>2313</v>
      </c>
      <c r="C443" s="18" t="s">
        <v>2011</v>
      </c>
      <c r="D443" s="18" t="s">
        <v>2174</v>
      </c>
      <c r="E443" s="19">
        <v>0</v>
      </c>
      <c r="F443" s="19">
        <v>777600</v>
      </c>
      <c r="G443" s="19">
        <v>643182300.62</v>
      </c>
    </row>
    <row r="444" spans="1:8">
      <c r="A444" s="34" t="s">
        <v>2297</v>
      </c>
      <c r="B444" s="34" t="s">
        <v>2313</v>
      </c>
      <c r="C444" s="34" t="s">
        <v>2011</v>
      </c>
      <c r="D444" s="34" t="s">
        <v>2174</v>
      </c>
      <c r="E444" s="38">
        <v>0</v>
      </c>
      <c r="F444" s="38">
        <v>777600</v>
      </c>
      <c r="G444" s="38">
        <v>642158396.55999994</v>
      </c>
      <c r="H444" s="1">
        <f>+F443-F444</f>
        <v>0</v>
      </c>
    </row>
    <row r="445" spans="1:8">
      <c r="A445" s="18" t="s">
        <v>2297</v>
      </c>
      <c r="B445" s="18" t="s">
        <v>2315</v>
      </c>
      <c r="C445" s="18" t="s">
        <v>2011</v>
      </c>
      <c r="D445" s="18" t="s">
        <v>2174</v>
      </c>
      <c r="E445" s="19">
        <v>0</v>
      </c>
      <c r="F445" s="19">
        <v>1166400</v>
      </c>
      <c r="G445" s="19">
        <v>645246990.62</v>
      </c>
    </row>
    <row r="446" spans="1:8">
      <c r="A446" s="34" t="s">
        <v>2297</v>
      </c>
      <c r="B446" s="34" t="s">
        <v>2315</v>
      </c>
      <c r="C446" s="34" t="s">
        <v>2011</v>
      </c>
      <c r="D446" s="34" t="s">
        <v>2174</v>
      </c>
      <c r="E446" s="38">
        <v>0</v>
      </c>
      <c r="F446" s="38">
        <v>1166400</v>
      </c>
      <c r="G446" s="38">
        <v>644223086.55999994</v>
      </c>
      <c r="H446" s="1">
        <f>+F445-F446</f>
        <v>0</v>
      </c>
    </row>
    <row r="447" spans="1:8">
      <c r="A447" s="18" t="s">
        <v>2297</v>
      </c>
      <c r="B447" s="18" t="s">
        <v>2322</v>
      </c>
      <c r="C447" s="18" t="s">
        <v>2011</v>
      </c>
      <c r="D447" s="18" t="s">
        <v>2174</v>
      </c>
      <c r="E447" s="19">
        <v>0</v>
      </c>
      <c r="F447" s="19">
        <v>3655530</v>
      </c>
      <c r="G447" s="19">
        <v>656922402.39999998</v>
      </c>
    </row>
    <row r="448" spans="1:8">
      <c r="A448" s="34" t="s">
        <v>2297</v>
      </c>
      <c r="B448" s="34" t="s">
        <v>2322</v>
      </c>
      <c r="C448" s="34" t="s">
        <v>2011</v>
      </c>
      <c r="D448" s="34" t="s">
        <v>2174</v>
      </c>
      <c r="E448" s="38">
        <v>0</v>
      </c>
      <c r="F448" s="38">
        <v>3655530</v>
      </c>
      <c r="G448" s="38">
        <v>655898498.34000003</v>
      </c>
      <c r="H448" s="1">
        <f>+F447-F448</f>
        <v>0</v>
      </c>
    </row>
    <row r="449" spans="1:8">
      <c r="A449" s="18" t="s">
        <v>2166</v>
      </c>
      <c r="B449" s="18" t="s">
        <v>2173</v>
      </c>
      <c r="C449" s="18" t="s">
        <v>2011</v>
      </c>
      <c r="D449" s="18" t="s">
        <v>2174</v>
      </c>
      <c r="E449" s="19">
        <v>0</v>
      </c>
      <c r="F449" s="19">
        <v>473399.48</v>
      </c>
      <c r="G449" s="19">
        <v>745932203.86000001</v>
      </c>
    </row>
    <row r="450" spans="1:8">
      <c r="A450" s="34" t="s">
        <v>2166</v>
      </c>
      <c r="B450" s="34" t="s">
        <v>2173</v>
      </c>
      <c r="C450" s="34" t="s">
        <v>2011</v>
      </c>
      <c r="D450" s="34" t="s">
        <v>2174</v>
      </c>
      <c r="E450" s="38">
        <v>0</v>
      </c>
      <c r="F450" s="38">
        <v>473399.48</v>
      </c>
      <c r="G450" s="38">
        <v>745132075.79999995</v>
      </c>
      <c r="H450" s="1">
        <f>+F449-F450</f>
        <v>0</v>
      </c>
    </row>
    <row r="451" spans="1:8">
      <c r="A451" s="18" t="s">
        <v>2121</v>
      </c>
      <c r="B451" s="18" t="s">
        <v>2123</v>
      </c>
      <c r="C451" s="18" t="s">
        <v>2011</v>
      </c>
      <c r="D451" s="18" t="s">
        <v>2124</v>
      </c>
      <c r="E451" s="19">
        <v>0</v>
      </c>
      <c r="F451" s="19">
        <v>264000</v>
      </c>
      <c r="G451" s="19">
        <v>707438767.35000002</v>
      </c>
    </row>
    <row r="452" spans="1:8">
      <c r="A452" s="34" t="s">
        <v>2121</v>
      </c>
      <c r="B452" s="34" t="s">
        <v>2123</v>
      </c>
      <c r="C452" s="34" t="s">
        <v>2011</v>
      </c>
      <c r="D452" s="34" t="s">
        <v>2124</v>
      </c>
      <c r="E452" s="38">
        <v>0</v>
      </c>
      <c r="F452" s="38">
        <v>264000</v>
      </c>
      <c r="G452" s="38">
        <v>706592362.42999995</v>
      </c>
      <c r="H452" s="1">
        <f>+F451-F452</f>
        <v>0</v>
      </c>
    </row>
    <row r="453" spans="1:8">
      <c r="A453" s="18" t="s">
        <v>2106</v>
      </c>
      <c r="B453" s="18" t="s">
        <v>2108</v>
      </c>
      <c r="C453" s="18" t="s">
        <v>2011</v>
      </c>
      <c r="D453" s="18" t="s">
        <v>2109</v>
      </c>
      <c r="E453" s="19">
        <v>0</v>
      </c>
      <c r="F453" s="19">
        <v>6600000</v>
      </c>
      <c r="G453" s="19">
        <v>681903524.70000005</v>
      </c>
    </row>
    <row r="454" spans="1:8">
      <c r="A454" s="34" t="s">
        <v>2106</v>
      </c>
      <c r="B454" s="34" t="s">
        <v>2108</v>
      </c>
      <c r="C454" s="34" t="s">
        <v>2011</v>
      </c>
      <c r="D454" s="34" t="s">
        <v>2109</v>
      </c>
      <c r="E454" s="38">
        <v>0</v>
      </c>
      <c r="F454" s="38">
        <v>6600000</v>
      </c>
      <c r="G454" s="38">
        <v>681009919.77999997</v>
      </c>
      <c r="H454" s="1">
        <f>+F453-F454</f>
        <v>0</v>
      </c>
    </row>
    <row r="455" spans="1:8">
      <c r="A455" s="18" t="s">
        <v>2270</v>
      </c>
      <c r="B455" s="18" t="s">
        <v>2296</v>
      </c>
      <c r="C455" s="18" t="s">
        <v>2011</v>
      </c>
      <c r="D455" s="18" t="s">
        <v>2109</v>
      </c>
      <c r="E455" s="19">
        <v>0</v>
      </c>
      <c r="F455" s="19">
        <v>3960000</v>
      </c>
      <c r="G455" s="19">
        <v>663060055.52999997</v>
      </c>
    </row>
    <row r="456" spans="1:8">
      <c r="A456" s="34" t="s">
        <v>2270</v>
      </c>
      <c r="B456" s="34" t="s">
        <v>2296</v>
      </c>
      <c r="C456" s="34" t="s">
        <v>2011</v>
      </c>
      <c r="D456" s="34" t="s">
        <v>2109</v>
      </c>
      <c r="E456" s="38">
        <v>0</v>
      </c>
      <c r="F456" s="38">
        <v>3960000</v>
      </c>
      <c r="G456" s="38">
        <v>662036151.47000003</v>
      </c>
      <c r="H456" s="1">
        <f>+F455-F456</f>
        <v>0</v>
      </c>
    </row>
    <row r="457" spans="1:8">
      <c r="A457" s="18" t="s">
        <v>2466</v>
      </c>
      <c r="B457" s="18" t="s">
        <v>2527</v>
      </c>
      <c r="C457" s="18" t="s">
        <v>2011</v>
      </c>
      <c r="D457" s="18" t="s">
        <v>2109</v>
      </c>
      <c r="E457" s="19">
        <v>0</v>
      </c>
      <c r="F457" s="19">
        <v>3960000</v>
      </c>
      <c r="G457" s="19">
        <v>644632869.38999999</v>
      </c>
    </row>
    <row r="458" spans="1:8">
      <c r="A458" s="34" t="s">
        <v>2466</v>
      </c>
      <c r="B458" s="34" t="s">
        <v>2527</v>
      </c>
      <c r="C458" s="34" t="s">
        <v>2011</v>
      </c>
      <c r="D458" s="34" t="s">
        <v>2109</v>
      </c>
      <c r="E458" s="38">
        <v>0</v>
      </c>
      <c r="F458" s="38">
        <v>3960000</v>
      </c>
      <c r="G458" s="38">
        <v>629444691.24000001</v>
      </c>
      <c r="H458" s="1">
        <f>+F457-F458</f>
        <v>0</v>
      </c>
    </row>
    <row r="459" spans="1:8">
      <c r="A459" s="18" t="s">
        <v>2185</v>
      </c>
      <c r="B459" s="18" t="s">
        <v>2201</v>
      </c>
      <c r="C459" s="18" t="s">
        <v>2011</v>
      </c>
      <c r="D459" s="18" t="s">
        <v>2202</v>
      </c>
      <c r="E459" s="19">
        <v>0</v>
      </c>
      <c r="F459" s="19">
        <v>47200</v>
      </c>
      <c r="G459" s="19">
        <v>749827854.30999994</v>
      </c>
    </row>
    <row r="460" spans="1:8">
      <c r="A460" s="34" t="s">
        <v>2185</v>
      </c>
      <c r="B460" s="34" t="s">
        <v>2201</v>
      </c>
      <c r="C460" s="34" t="s">
        <v>2011</v>
      </c>
      <c r="D460" s="34" t="s">
        <v>2202</v>
      </c>
      <c r="E460" s="38">
        <v>0</v>
      </c>
      <c r="F460" s="38">
        <v>47200</v>
      </c>
      <c r="G460" s="38">
        <v>749027726.25</v>
      </c>
      <c r="H460" s="1">
        <f>+F459-F460</f>
        <v>0</v>
      </c>
    </row>
    <row r="461" spans="1:8">
      <c r="A461" s="18" t="s">
        <v>2091</v>
      </c>
      <c r="B461" s="18" t="s">
        <v>2095</v>
      </c>
      <c r="C461" s="18" t="s">
        <v>2011</v>
      </c>
      <c r="D461" s="18" t="s">
        <v>2096</v>
      </c>
      <c r="E461" s="19">
        <v>0</v>
      </c>
      <c r="F461" s="19">
        <v>676600</v>
      </c>
      <c r="G461" s="19">
        <v>646896159.26999998</v>
      </c>
    </row>
    <row r="462" spans="1:8">
      <c r="A462" s="34" t="s">
        <v>2091</v>
      </c>
      <c r="B462" s="34" t="s">
        <v>2095</v>
      </c>
      <c r="C462" s="34" t="s">
        <v>2011</v>
      </c>
      <c r="D462" s="34" t="s">
        <v>2096</v>
      </c>
      <c r="E462" s="38">
        <v>0</v>
      </c>
      <c r="F462" s="38">
        <v>676600</v>
      </c>
      <c r="G462" s="38">
        <v>646002554.35000002</v>
      </c>
      <c r="H462" s="1">
        <f>+F461-F462</f>
        <v>0</v>
      </c>
    </row>
    <row r="463" spans="1:8">
      <c r="A463" s="18" t="s">
        <v>2091</v>
      </c>
      <c r="B463" s="18" t="s">
        <v>2101</v>
      </c>
      <c r="C463" s="18" t="s">
        <v>2011</v>
      </c>
      <c r="D463" s="18" t="s">
        <v>2096</v>
      </c>
      <c r="E463" s="19">
        <v>0</v>
      </c>
      <c r="F463" s="19">
        <v>4712400</v>
      </c>
      <c r="G463" s="19">
        <v>657008727.85000002</v>
      </c>
    </row>
    <row r="464" spans="1:8">
      <c r="A464" s="34" t="s">
        <v>2091</v>
      </c>
      <c r="B464" s="34" t="s">
        <v>2101</v>
      </c>
      <c r="C464" s="34" t="s">
        <v>2011</v>
      </c>
      <c r="D464" s="34" t="s">
        <v>2096</v>
      </c>
      <c r="E464" s="38">
        <v>0</v>
      </c>
      <c r="F464" s="38">
        <v>4712400</v>
      </c>
      <c r="G464" s="38">
        <v>656115122.92999995</v>
      </c>
      <c r="H464" s="1">
        <f>+F463-F464</f>
        <v>0</v>
      </c>
    </row>
    <row r="465" spans="1:8">
      <c r="A465" s="18" t="s">
        <v>2166</v>
      </c>
      <c r="B465" s="18" t="s">
        <v>2178</v>
      </c>
      <c r="C465" s="18" t="s">
        <v>2011</v>
      </c>
      <c r="D465" s="18" t="s">
        <v>2096</v>
      </c>
      <c r="E465" s="19">
        <v>0</v>
      </c>
      <c r="F465" s="19">
        <v>1958400</v>
      </c>
      <c r="G465" s="19">
        <v>749792765.05999994</v>
      </c>
    </row>
    <row r="466" spans="1:8">
      <c r="A466" s="34" t="s">
        <v>2166</v>
      </c>
      <c r="B466" s="34" t="s">
        <v>2178</v>
      </c>
      <c r="C466" s="34" t="s">
        <v>2011</v>
      </c>
      <c r="D466" s="34" t="s">
        <v>2096</v>
      </c>
      <c r="E466" s="38">
        <v>0</v>
      </c>
      <c r="F466" s="38">
        <v>1958400</v>
      </c>
      <c r="G466" s="38">
        <v>748992637</v>
      </c>
      <c r="H466" s="1">
        <f>+F465-F466</f>
        <v>0</v>
      </c>
    </row>
    <row r="467" spans="1:8">
      <c r="A467" s="18" t="s">
        <v>2166</v>
      </c>
      <c r="B467" s="18" t="s">
        <v>2181</v>
      </c>
      <c r="C467" s="18" t="s">
        <v>2011</v>
      </c>
      <c r="D467" s="18" t="s">
        <v>2096</v>
      </c>
      <c r="E467" s="19">
        <v>0</v>
      </c>
      <c r="F467" s="19">
        <v>2962080</v>
      </c>
      <c r="G467" s="19">
        <v>755203479.11000001</v>
      </c>
    </row>
    <row r="468" spans="1:8">
      <c r="A468" s="34" t="s">
        <v>2166</v>
      </c>
      <c r="B468" s="34" t="s">
        <v>2181</v>
      </c>
      <c r="C468" s="34" t="s">
        <v>2011</v>
      </c>
      <c r="D468" s="34" t="s">
        <v>2096</v>
      </c>
      <c r="E468" s="38">
        <v>0</v>
      </c>
      <c r="F468" s="38">
        <v>2962080</v>
      </c>
      <c r="G468" s="38">
        <v>754403351.04999995</v>
      </c>
      <c r="H468" s="1">
        <f>+F467-F468</f>
        <v>0</v>
      </c>
    </row>
    <row r="469" spans="1:8">
      <c r="A469" s="18" t="s">
        <v>2373</v>
      </c>
      <c r="B469" s="18" t="s">
        <v>2389</v>
      </c>
      <c r="C469" s="18" t="s">
        <v>2011</v>
      </c>
      <c r="D469" s="18" t="s">
        <v>2390</v>
      </c>
      <c r="E469" s="19">
        <v>0</v>
      </c>
      <c r="F469" s="19">
        <v>94400</v>
      </c>
      <c r="G469" s="19">
        <v>689303442.04999995</v>
      </c>
    </row>
    <row r="470" spans="1:8">
      <c r="A470" s="34" t="s">
        <v>2373</v>
      </c>
      <c r="B470" s="34" t="s">
        <v>2389</v>
      </c>
      <c r="C470" s="34" t="s">
        <v>2011</v>
      </c>
      <c r="D470" s="34" t="s">
        <v>2390</v>
      </c>
      <c r="E470" s="38">
        <v>0</v>
      </c>
      <c r="F470" s="38">
        <v>94400</v>
      </c>
      <c r="G470" s="38">
        <v>672135876.78999996</v>
      </c>
      <c r="H470" s="1">
        <f>+F469-F470</f>
        <v>0</v>
      </c>
    </row>
    <row r="471" spans="1:8">
      <c r="A471" s="18" t="s">
        <v>2327</v>
      </c>
      <c r="B471" s="18" t="s">
        <v>2369</v>
      </c>
      <c r="C471" s="18" t="s">
        <v>2011</v>
      </c>
      <c r="D471" s="18" t="s">
        <v>2370</v>
      </c>
      <c r="E471" s="19">
        <v>0</v>
      </c>
      <c r="F471" s="19">
        <v>1934520</v>
      </c>
      <c r="G471" s="19">
        <v>682947699.08000004</v>
      </c>
    </row>
    <row r="472" spans="1:8">
      <c r="A472" s="34" t="s">
        <v>2327</v>
      </c>
      <c r="B472" s="34" t="s">
        <v>2369</v>
      </c>
      <c r="C472" s="34" t="s">
        <v>2011</v>
      </c>
      <c r="D472" s="34" t="s">
        <v>2370</v>
      </c>
      <c r="E472" s="38">
        <v>0</v>
      </c>
      <c r="F472" s="38">
        <v>1934520</v>
      </c>
      <c r="G472" s="38">
        <v>681923795.01999998</v>
      </c>
      <c r="H472" s="1">
        <f>+F471-F472</f>
        <v>0</v>
      </c>
    </row>
    <row r="473" spans="1:8">
      <c r="A473" s="18" t="s">
        <v>2091</v>
      </c>
      <c r="B473" s="18" t="s">
        <v>2104</v>
      </c>
      <c r="C473" s="18" t="s">
        <v>2011</v>
      </c>
      <c r="D473" s="18" t="s">
        <v>2105</v>
      </c>
      <c r="E473" s="19">
        <v>0</v>
      </c>
      <c r="F473" s="19">
        <v>10432316.16</v>
      </c>
      <c r="G473" s="19">
        <v>675009442.26999998</v>
      </c>
    </row>
    <row r="474" spans="1:8">
      <c r="A474" s="34" t="s">
        <v>2091</v>
      </c>
      <c r="B474" s="34" t="s">
        <v>2104</v>
      </c>
      <c r="C474" s="34" t="s">
        <v>2011</v>
      </c>
      <c r="D474" s="34" t="s">
        <v>2105</v>
      </c>
      <c r="E474" s="38">
        <v>0</v>
      </c>
      <c r="F474" s="38">
        <v>10432316.16</v>
      </c>
      <c r="G474" s="38">
        <v>674115837.35000002</v>
      </c>
      <c r="H474" s="1">
        <f>+F473-F474</f>
        <v>0</v>
      </c>
    </row>
    <row r="475" spans="1:8">
      <c r="A475" s="18" t="s">
        <v>2136</v>
      </c>
      <c r="B475" s="18" t="s">
        <v>2144</v>
      </c>
      <c r="C475" s="18" t="s">
        <v>2011</v>
      </c>
      <c r="D475" s="18" t="s">
        <v>2145</v>
      </c>
      <c r="E475" s="19">
        <v>0</v>
      </c>
      <c r="F475" s="19">
        <v>90000</v>
      </c>
      <c r="G475" s="19">
        <v>714304075.97000003</v>
      </c>
    </row>
    <row r="476" spans="1:8">
      <c r="A476" s="34" t="s">
        <v>2136</v>
      </c>
      <c r="B476" s="34" t="s">
        <v>2144</v>
      </c>
      <c r="C476" s="34" t="s">
        <v>2011</v>
      </c>
      <c r="D476" s="34" t="s">
        <v>2145</v>
      </c>
      <c r="E476" s="38">
        <v>0</v>
      </c>
      <c r="F476" s="38">
        <v>90000</v>
      </c>
      <c r="G476" s="38">
        <v>713474746.94000006</v>
      </c>
      <c r="H476" s="1">
        <f>+F475-F476</f>
        <v>0</v>
      </c>
    </row>
    <row r="477" spans="1:8">
      <c r="A477" s="18" t="s">
        <v>2327</v>
      </c>
      <c r="B477" s="18" t="s">
        <v>2362</v>
      </c>
      <c r="C477" s="18" t="s">
        <v>2011</v>
      </c>
      <c r="D477" s="18" t="s">
        <v>2145</v>
      </c>
      <c r="E477" s="19">
        <v>0</v>
      </c>
      <c r="F477" s="19">
        <v>108750</v>
      </c>
      <c r="G477" s="19">
        <v>677658141.44000006</v>
      </c>
    </row>
    <row r="478" spans="1:8">
      <c r="A478" s="34" t="s">
        <v>2327</v>
      </c>
      <c r="B478" s="34" t="s">
        <v>2362</v>
      </c>
      <c r="C478" s="34" t="s">
        <v>2011</v>
      </c>
      <c r="D478" s="34" t="s">
        <v>2145</v>
      </c>
      <c r="E478" s="38">
        <v>0</v>
      </c>
      <c r="F478" s="38">
        <v>108750</v>
      </c>
      <c r="G478" s="38">
        <v>676634237.38</v>
      </c>
      <c r="H478" s="1">
        <f>+F477-F478</f>
        <v>0</v>
      </c>
    </row>
    <row r="479" spans="1:8">
      <c r="A479" s="18" t="s">
        <v>2466</v>
      </c>
      <c r="B479" s="18" t="s">
        <v>2525</v>
      </c>
      <c r="C479" s="18" t="s">
        <v>2011</v>
      </c>
      <c r="D479" s="18" t="s">
        <v>2145</v>
      </c>
      <c r="E479" s="19">
        <v>0</v>
      </c>
      <c r="F479" s="19">
        <v>83450</v>
      </c>
      <c r="G479" s="19">
        <v>639476349.38999999</v>
      </c>
    </row>
    <row r="480" spans="1:8">
      <c r="A480" s="34" t="s">
        <v>2466</v>
      </c>
      <c r="B480" s="34" t="s">
        <v>2525</v>
      </c>
      <c r="C480" s="34" t="s">
        <v>2011</v>
      </c>
      <c r="D480" s="34" t="s">
        <v>2145</v>
      </c>
      <c r="E480" s="38">
        <v>0</v>
      </c>
      <c r="F480" s="38">
        <v>83450</v>
      </c>
      <c r="G480" s="38">
        <v>624288171.24000001</v>
      </c>
      <c r="H480" s="1">
        <f>+F479-F480</f>
        <v>0</v>
      </c>
    </row>
    <row r="481" spans="1:8">
      <c r="A481" s="18" t="s">
        <v>2028</v>
      </c>
      <c r="B481" s="18" t="s">
        <v>2058</v>
      </c>
      <c r="C481" s="18" t="s">
        <v>2011</v>
      </c>
      <c r="D481" s="18" t="s">
        <v>2059</v>
      </c>
      <c r="E481" s="19">
        <v>0</v>
      </c>
      <c r="F481" s="19">
        <v>312500</v>
      </c>
      <c r="G481" s="19">
        <v>583393311.13</v>
      </c>
    </row>
    <row r="482" spans="1:8">
      <c r="A482" s="34" t="s">
        <v>2028</v>
      </c>
      <c r="B482" s="34" t="s">
        <v>2058</v>
      </c>
      <c r="C482" s="34" t="s">
        <v>2011</v>
      </c>
      <c r="D482" s="34" t="s">
        <v>2059</v>
      </c>
      <c r="E482" s="38">
        <v>0</v>
      </c>
      <c r="F482" s="38">
        <v>312500</v>
      </c>
      <c r="G482" s="38">
        <v>583393311.13</v>
      </c>
      <c r="H482" s="1">
        <f>+F481-F482</f>
        <v>0</v>
      </c>
    </row>
    <row r="483" spans="1:8">
      <c r="A483" s="18" t="s">
        <v>2297</v>
      </c>
      <c r="B483" s="18" t="s">
        <v>2310</v>
      </c>
      <c r="C483" s="18" t="s">
        <v>2011</v>
      </c>
      <c r="D483" s="18" t="s">
        <v>2311</v>
      </c>
      <c r="E483" s="19">
        <v>0</v>
      </c>
      <c r="F483" s="19">
        <v>260001.2</v>
      </c>
      <c r="G483" s="19">
        <v>642013483.41999996</v>
      </c>
    </row>
    <row r="484" spans="1:8">
      <c r="A484" s="34" t="s">
        <v>2297</v>
      </c>
      <c r="B484" s="34" t="s">
        <v>2310</v>
      </c>
      <c r="C484" s="34" t="s">
        <v>2011</v>
      </c>
      <c r="D484" s="34" t="s">
        <v>2311</v>
      </c>
      <c r="E484" s="38">
        <v>0</v>
      </c>
      <c r="F484" s="38">
        <v>260001.2</v>
      </c>
      <c r="G484" s="38">
        <v>640989579.36000001</v>
      </c>
      <c r="H484" s="1">
        <f>+F483-F484</f>
        <v>0</v>
      </c>
    </row>
    <row r="485" spans="1:8">
      <c r="A485" s="18" t="s">
        <v>2466</v>
      </c>
      <c r="B485" s="18" t="s">
        <v>2526</v>
      </c>
      <c r="C485" s="18" t="s">
        <v>2011</v>
      </c>
      <c r="D485" s="18" t="s">
        <v>2311</v>
      </c>
      <c r="E485" s="19">
        <v>0</v>
      </c>
      <c r="F485" s="19">
        <v>1196520</v>
      </c>
      <c r="G485" s="19">
        <v>640672869.38999999</v>
      </c>
    </row>
    <row r="486" spans="1:8">
      <c r="A486" s="34" t="s">
        <v>2466</v>
      </c>
      <c r="B486" s="34" t="s">
        <v>2526</v>
      </c>
      <c r="C486" s="34" t="s">
        <v>2011</v>
      </c>
      <c r="D486" s="34" t="s">
        <v>2311</v>
      </c>
      <c r="E486" s="38">
        <v>0</v>
      </c>
      <c r="F486" s="38">
        <v>1196520</v>
      </c>
      <c r="G486" s="38">
        <v>625484691.24000001</v>
      </c>
      <c r="H486" s="1">
        <f>+F485-F486</f>
        <v>0</v>
      </c>
    </row>
    <row r="487" spans="1:8">
      <c r="A487" s="18" t="s">
        <v>2136</v>
      </c>
      <c r="B487" s="18" t="s">
        <v>2140</v>
      </c>
      <c r="C487" s="18" t="s">
        <v>2011</v>
      </c>
      <c r="D487" s="18" t="s">
        <v>2141</v>
      </c>
      <c r="E487" s="19">
        <v>0</v>
      </c>
      <c r="F487" s="19">
        <v>16061.95</v>
      </c>
      <c r="G487" s="19">
        <v>714184875</v>
      </c>
    </row>
    <row r="488" spans="1:8">
      <c r="A488" s="34" t="s">
        <v>2136</v>
      </c>
      <c r="B488" s="34" t="s">
        <v>2140</v>
      </c>
      <c r="C488" s="34" t="s">
        <v>2011</v>
      </c>
      <c r="D488" s="34" t="s">
        <v>2141</v>
      </c>
      <c r="E488" s="38">
        <v>0</v>
      </c>
      <c r="F488" s="38">
        <v>16061.95</v>
      </c>
      <c r="G488" s="38">
        <v>713355545.97000003</v>
      </c>
      <c r="H488" s="1">
        <f>+F487-F488</f>
        <v>0</v>
      </c>
    </row>
    <row r="489" spans="1:8">
      <c r="A489" s="18" t="s">
        <v>2079</v>
      </c>
      <c r="B489" s="18" t="s">
        <v>2088</v>
      </c>
      <c r="C489" s="18" t="s">
        <v>2011</v>
      </c>
      <c r="D489" s="18" t="s">
        <v>2089</v>
      </c>
      <c r="E489" s="19">
        <v>0</v>
      </c>
      <c r="F489" s="19">
        <v>873950</v>
      </c>
      <c r="G489" s="19">
        <v>642620415.39999998</v>
      </c>
    </row>
    <row r="490" spans="1:8">
      <c r="A490" s="34" t="s">
        <v>2079</v>
      </c>
      <c r="B490" s="34" t="s">
        <v>2088</v>
      </c>
      <c r="C490" s="34" t="s">
        <v>2011</v>
      </c>
      <c r="D490" s="34" t="s">
        <v>2089</v>
      </c>
      <c r="E490" s="38">
        <v>0</v>
      </c>
      <c r="F490" s="38">
        <v>873950</v>
      </c>
      <c r="G490" s="38">
        <v>641770051.29999995</v>
      </c>
      <c r="H490" s="1">
        <f>+F489-F490</f>
        <v>0</v>
      </c>
    </row>
    <row r="491" spans="1:8">
      <c r="A491" s="18" t="s">
        <v>2136</v>
      </c>
      <c r="B491" s="18" t="s">
        <v>2146</v>
      </c>
      <c r="C491" s="18" t="s">
        <v>2011</v>
      </c>
      <c r="D491" s="18" t="s">
        <v>2147</v>
      </c>
      <c r="E491" s="19">
        <v>0</v>
      </c>
      <c r="F491" s="19">
        <v>194700</v>
      </c>
      <c r="G491" s="19">
        <v>714498775.97000003</v>
      </c>
    </row>
    <row r="492" spans="1:8">
      <c r="A492" s="34" t="s">
        <v>2136</v>
      </c>
      <c r="B492" s="34" t="s">
        <v>2146</v>
      </c>
      <c r="C492" s="34" t="s">
        <v>2011</v>
      </c>
      <c r="D492" s="34" t="s">
        <v>2147</v>
      </c>
      <c r="E492" s="38">
        <v>0</v>
      </c>
      <c r="F492" s="38">
        <v>194700</v>
      </c>
      <c r="G492" s="38">
        <v>713669446.94000006</v>
      </c>
      <c r="H492" s="1">
        <f>+F491-F492</f>
        <v>0</v>
      </c>
    </row>
    <row r="493" spans="1:8">
      <c r="A493" s="18" t="s">
        <v>2129</v>
      </c>
      <c r="B493" s="18" t="s">
        <v>2131</v>
      </c>
      <c r="C493" s="18" t="s">
        <v>2011</v>
      </c>
      <c r="D493" s="18" t="s">
        <v>2132</v>
      </c>
      <c r="E493" s="19">
        <v>0</v>
      </c>
      <c r="F493" s="19">
        <v>71508</v>
      </c>
      <c r="G493" s="19">
        <v>708566889.90999997</v>
      </c>
    </row>
    <row r="494" spans="1:8">
      <c r="A494" s="34" t="s">
        <v>2129</v>
      </c>
      <c r="B494" s="34" t="s">
        <v>2131</v>
      </c>
      <c r="C494" s="34" t="s">
        <v>2011</v>
      </c>
      <c r="D494" s="34" t="s">
        <v>2132</v>
      </c>
      <c r="E494" s="38">
        <v>0</v>
      </c>
      <c r="F494" s="38">
        <v>71508</v>
      </c>
      <c r="G494" s="38">
        <v>707720484.99000001</v>
      </c>
      <c r="H494" s="1">
        <f>+F493-F494</f>
        <v>0</v>
      </c>
    </row>
    <row r="495" spans="1:8">
      <c r="A495" s="18" t="s">
        <v>2373</v>
      </c>
      <c r="B495" s="18" t="s">
        <v>2391</v>
      </c>
      <c r="C495" s="18" t="s">
        <v>2011</v>
      </c>
      <c r="D495" s="18" t="s">
        <v>2392</v>
      </c>
      <c r="E495" s="19">
        <v>0</v>
      </c>
      <c r="F495" s="19">
        <v>94400</v>
      </c>
      <c r="G495" s="19">
        <v>689397842.04999995</v>
      </c>
    </row>
    <row r="496" spans="1:8">
      <c r="A496" s="34" t="s">
        <v>2373</v>
      </c>
      <c r="B496" s="34" t="s">
        <v>2391</v>
      </c>
      <c r="C496" s="34" t="s">
        <v>2011</v>
      </c>
      <c r="D496" s="34" t="s">
        <v>2392</v>
      </c>
      <c r="E496" s="38">
        <v>0</v>
      </c>
      <c r="F496" s="38">
        <v>94400</v>
      </c>
      <c r="G496" s="38">
        <v>672230276.78999996</v>
      </c>
      <c r="H496" s="1">
        <f>+F495-F496</f>
        <v>0</v>
      </c>
    </row>
    <row r="497" spans="1:8">
      <c r="A497" s="18" t="s">
        <v>2373</v>
      </c>
      <c r="B497" s="18" t="s">
        <v>2393</v>
      </c>
      <c r="C497" s="18" t="s">
        <v>2011</v>
      </c>
      <c r="D497" s="18" t="s">
        <v>2394</v>
      </c>
      <c r="E497" s="19">
        <v>0</v>
      </c>
      <c r="F497" s="19">
        <v>100300</v>
      </c>
      <c r="G497" s="19">
        <v>689498142.04999995</v>
      </c>
    </row>
    <row r="498" spans="1:8">
      <c r="A498" s="34" t="s">
        <v>2373</v>
      </c>
      <c r="B498" s="34" t="s">
        <v>2393</v>
      </c>
      <c r="C498" s="34" t="s">
        <v>2011</v>
      </c>
      <c r="D498" s="34" t="s">
        <v>2394</v>
      </c>
      <c r="E498" s="38">
        <v>0</v>
      </c>
      <c r="F498" s="38">
        <v>100300</v>
      </c>
      <c r="G498" s="38">
        <v>672330576.78999996</v>
      </c>
      <c r="H498" s="1">
        <f>+F497-F498</f>
        <v>0</v>
      </c>
    </row>
    <row r="499" spans="1:8">
      <c r="A499" s="18" t="s">
        <v>2373</v>
      </c>
      <c r="B499" s="18" t="s">
        <v>2385</v>
      </c>
      <c r="C499" s="18" t="s">
        <v>2011</v>
      </c>
      <c r="D499" s="18" t="s">
        <v>2386</v>
      </c>
      <c r="E499" s="19">
        <v>0</v>
      </c>
      <c r="F499" s="19">
        <v>47200</v>
      </c>
      <c r="G499" s="19">
        <v>689140553.5</v>
      </c>
    </row>
    <row r="500" spans="1:8">
      <c r="A500" s="34" t="s">
        <v>2373</v>
      </c>
      <c r="B500" s="34" t="s">
        <v>2385</v>
      </c>
      <c r="C500" s="34" t="s">
        <v>2011</v>
      </c>
      <c r="D500" s="34" t="s">
        <v>2386</v>
      </c>
      <c r="E500" s="38">
        <v>0</v>
      </c>
      <c r="F500" s="38">
        <v>47200</v>
      </c>
      <c r="G500" s="38">
        <v>671972988.24000001</v>
      </c>
      <c r="H500" s="1">
        <f>+F499-F500</f>
        <v>0</v>
      </c>
    </row>
    <row r="501" spans="1:8">
      <c r="A501" s="18" t="s">
        <v>2297</v>
      </c>
      <c r="B501" s="18" t="s">
        <v>2325</v>
      </c>
      <c r="C501" s="18" t="s">
        <v>2011</v>
      </c>
      <c r="D501" s="18" t="s">
        <v>2326</v>
      </c>
      <c r="E501" s="19">
        <v>0</v>
      </c>
      <c r="F501" s="19">
        <v>30033994.649999999</v>
      </c>
      <c r="G501" s="19">
        <v>698485127.04999995</v>
      </c>
    </row>
    <row r="502" spans="1:8">
      <c r="A502" s="34" t="s">
        <v>2297</v>
      </c>
      <c r="B502" s="34" t="s">
        <v>2325</v>
      </c>
      <c r="C502" s="34" t="s">
        <v>2011</v>
      </c>
      <c r="D502" s="34" t="s">
        <v>2326</v>
      </c>
      <c r="E502" s="38">
        <v>0</v>
      </c>
      <c r="F502" s="38">
        <v>30033994.649999999</v>
      </c>
      <c r="G502" s="38">
        <v>697461222.99000001</v>
      </c>
      <c r="H502" s="1">
        <f>+F501-F502</f>
        <v>0</v>
      </c>
    </row>
    <row r="503" spans="1:8">
      <c r="A503" s="18" t="s">
        <v>2466</v>
      </c>
      <c r="B503" s="18" t="s">
        <v>2528</v>
      </c>
      <c r="C503" s="18" t="s">
        <v>2011</v>
      </c>
      <c r="D503" s="18" t="s">
        <v>2529</v>
      </c>
      <c r="E503" s="19">
        <v>0</v>
      </c>
      <c r="F503" s="19">
        <v>7498498.7999999998</v>
      </c>
      <c r="G503" s="19">
        <v>652131368.19000006</v>
      </c>
    </row>
    <row r="504" spans="1:8">
      <c r="A504" s="34" t="s">
        <v>2466</v>
      </c>
      <c r="B504" s="34" t="s">
        <v>2528</v>
      </c>
      <c r="C504" s="34" t="s">
        <v>2011</v>
      </c>
      <c r="D504" s="34" t="s">
        <v>2529</v>
      </c>
      <c r="E504" s="38">
        <v>0</v>
      </c>
      <c r="F504" s="38">
        <v>7498498.7999999998</v>
      </c>
      <c r="G504" s="38">
        <v>636943190.03999996</v>
      </c>
      <c r="H504" s="1">
        <f>+F503-F504</f>
        <v>0</v>
      </c>
    </row>
    <row r="505" spans="1:8">
      <c r="A505" s="18" t="s">
        <v>2028</v>
      </c>
      <c r="B505" s="18" t="s">
        <v>2050</v>
      </c>
      <c r="C505" s="18" t="s">
        <v>2011</v>
      </c>
      <c r="D505" s="18" t="s">
        <v>2051</v>
      </c>
      <c r="E505" s="19">
        <v>0</v>
      </c>
      <c r="F505" s="19">
        <v>64900</v>
      </c>
      <c r="G505" s="19">
        <v>582643953.38</v>
      </c>
    </row>
    <row r="506" spans="1:8">
      <c r="A506" s="34" t="s">
        <v>2028</v>
      </c>
      <c r="B506" s="34" t="s">
        <v>2050</v>
      </c>
      <c r="C506" s="34" t="s">
        <v>2011</v>
      </c>
      <c r="D506" s="34" t="s">
        <v>2051</v>
      </c>
      <c r="E506" s="38">
        <v>0</v>
      </c>
      <c r="F506" s="38">
        <v>64900</v>
      </c>
      <c r="G506" s="38">
        <v>582643953.38</v>
      </c>
      <c r="H506" s="1">
        <f>+F505-F506</f>
        <v>0</v>
      </c>
    </row>
    <row r="507" spans="1:8">
      <c r="A507" s="18" t="s">
        <v>2028</v>
      </c>
      <c r="B507" s="18" t="s">
        <v>2052</v>
      </c>
      <c r="C507" s="18" t="s">
        <v>2011</v>
      </c>
      <c r="D507" s="18" t="s">
        <v>2051</v>
      </c>
      <c r="E507" s="19">
        <v>0</v>
      </c>
      <c r="F507" s="19">
        <v>64900</v>
      </c>
      <c r="G507" s="19">
        <v>582708853.38</v>
      </c>
    </row>
    <row r="508" spans="1:8">
      <c r="A508" s="34" t="s">
        <v>2028</v>
      </c>
      <c r="B508" s="34" t="s">
        <v>2052</v>
      </c>
      <c r="C508" s="34" t="s">
        <v>2011</v>
      </c>
      <c r="D508" s="34" t="s">
        <v>2051</v>
      </c>
      <c r="E508" s="38">
        <v>0</v>
      </c>
      <c r="F508" s="38">
        <v>64900</v>
      </c>
      <c r="G508" s="38">
        <v>582708853.38</v>
      </c>
      <c r="H508" s="1">
        <f>+F507-F508</f>
        <v>0</v>
      </c>
    </row>
    <row r="509" spans="1:8">
      <c r="A509" s="18" t="s">
        <v>2028</v>
      </c>
      <c r="B509" s="18" t="s">
        <v>2053</v>
      </c>
      <c r="C509" s="18" t="s">
        <v>2011</v>
      </c>
      <c r="D509" s="18" t="s">
        <v>2051</v>
      </c>
      <c r="E509" s="19">
        <v>0</v>
      </c>
      <c r="F509" s="19">
        <v>64900</v>
      </c>
      <c r="G509" s="19">
        <v>582773753.38</v>
      </c>
    </row>
    <row r="510" spans="1:8">
      <c r="A510" s="34" t="s">
        <v>2028</v>
      </c>
      <c r="B510" s="34" t="s">
        <v>2053</v>
      </c>
      <c r="C510" s="34" t="s">
        <v>2011</v>
      </c>
      <c r="D510" s="34" t="s">
        <v>2051</v>
      </c>
      <c r="E510" s="38">
        <v>0</v>
      </c>
      <c r="F510" s="38">
        <v>64900</v>
      </c>
      <c r="G510" s="38">
        <v>582773753.38</v>
      </c>
      <c r="H510" s="1">
        <f>+F509-F510</f>
        <v>0</v>
      </c>
    </row>
    <row r="511" spans="1:8">
      <c r="A511" s="18" t="s">
        <v>2327</v>
      </c>
      <c r="B511" s="18" t="s">
        <v>2371</v>
      </c>
      <c r="C511" s="18" t="s">
        <v>2011</v>
      </c>
      <c r="D511" s="18" t="s">
        <v>2372</v>
      </c>
      <c r="E511" s="19">
        <v>0</v>
      </c>
      <c r="F511" s="19">
        <v>7459650</v>
      </c>
      <c r="G511" s="19">
        <v>690407349.08000004</v>
      </c>
    </row>
    <row r="512" spans="1:8">
      <c r="A512" s="34" t="s">
        <v>2327</v>
      </c>
      <c r="B512" s="34" t="s">
        <v>2371</v>
      </c>
      <c r="C512" s="34" t="s">
        <v>2011</v>
      </c>
      <c r="D512" s="34" t="s">
        <v>2372</v>
      </c>
      <c r="E512" s="38">
        <v>0</v>
      </c>
      <c r="F512" s="38">
        <v>7459650</v>
      </c>
      <c r="G512" s="38">
        <v>689383445.01999998</v>
      </c>
      <c r="H512" s="1">
        <f>+F511-F512</f>
        <v>0</v>
      </c>
    </row>
    <row r="513" spans="1:8">
      <c r="A513" s="18" t="s">
        <v>2185</v>
      </c>
      <c r="B513" s="18" t="s">
        <v>2208</v>
      </c>
      <c r="C513" s="18" t="s">
        <v>2011</v>
      </c>
      <c r="D513" s="18" t="s">
        <v>2206</v>
      </c>
      <c r="E513" s="19">
        <v>0</v>
      </c>
      <c r="F513" s="19">
        <v>844400</v>
      </c>
      <c r="G513" s="19">
        <v>751450794.30999994</v>
      </c>
    </row>
    <row r="514" spans="1:8">
      <c r="A514" s="34" t="s">
        <v>2185</v>
      </c>
      <c r="B514" s="34" t="s">
        <v>2208</v>
      </c>
      <c r="C514" s="34" t="s">
        <v>2011</v>
      </c>
      <c r="D514" s="34" t="s">
        <v>2206</v>
      </c>
      <c r="E514" s="38">
        <v>0</v>
      </c>
      <c r="F514" s="38">
        <v>844400</v>
      </c>
      <c r="G514" s="38">
        <v>750650666.25</v>
      </c>
      <c r="H514" s="1">
        <f>+F513-F514</f>
        <v>0</v>
      </c>
    </row>
    <row r="515" spans="1:8">
      <c r="A515" s="18" t="s">
        <v>2185</v>
      </c>
      <c r="B515" s="18" t="s">
        <v>2205</v>
      </c>
      <c r="C515" s="18" t="s">
        <v>2011</v>
      </c>
      <c r="D515" s="18" t="s">
        <v>2206</v>
      </c>
      <c r="E515" s="19">
        <v>0</v>
      </c>
      <c r="F515" s="19">
        <v>168880</v>
      </c>
      <c r="G515" s="19">
        <v>750268634.30999994</v>
      </c>
    </row>
    <row r="516" spans="1:8">
      <c r="A516" s="34" t="s">
        <v>2185</v>
      </c>
      <c r="B516" s="34" t="s">
        <v>2205</v>
      </c>
      <c r="C516" s="34" t="s">
        <v>2011</v>
      </c>
      <c r="D516" s="34" t="s">
        <v>2206</v>
      </c>
      <c r="E516" s="38">
        <v>0</v>
      </c>
      <c r="F516" s="38">
        <v>168880</v>
      </c>
      <c r="G516" s="38">
        <v>749468506.25</v>
      </c>
      <c r="H516" s="1">
        <f>+F515-F516</f>
        <v>0</v>
      </c>
    </row>
    <row r="517" spans="1:8">
      <c r="A517" s="18" t="s">
        <v>2185</v>
      </c>
      <c r="B517" s="18" t="s">
        <v>2207</v>
      </c>
      <c r="C517" s="18" t="s">
        <v>2011</v>
      </c>
      <c r="D517" s="18" t="s">
        <v>2206</v>
      </c>
      <c r="E517" s="19">
        <v>0</v>
      </c>
      <c r="F517" s="19">
        <v>337760</v>
      </c>
      <c r="G517" s="19">
        <v>750606394.30999994</v>
      </c>
    </row>
    <row r="518" spans="1:8">
      <c r="A518" s="34" t="s">
        <v>2185</v>
      </c>
      <c r="B518" s="34" t="s">
        <v>2207</v>
      </c>
      <c r="C518" s="34" t="s">
        <v>2011</v>
      </c>
      <c r="D518" s="34" t="s">
        <v>2206</v>
      </c>
      <c r="E518" s="38">
        <v>0</v>
      </c>
      <c r="F518" s="38">
        <v>337760</v>
      </c>
      <c r="G518" s="38">
        <v>749806266.25</v>
      </c>
      <c r="H518" s="1">
        <f>+F517-F518</f>
        <v>0</v>
      </c>
    </row>
    <row r="519" spans="1:8">
      <c r="A519" s="18" t="s">
        <v>2297</v>
      </c>
      <c r="B519" s="18" t="s">
        <v>2308</v>
      </c>
      <c r="C519" s="18" t="s">
        <v>2011</v>
      </c>
      <c r="D519" s="18" t="s">
        <v>2309</v>
      </c>
      <c r="E519" s="19">
        <v>0</v>
      </c>
      <c r="F519" s="19">
        <v>73715.539999999994</v>
      </c>
      <c r="G519" s="19">
        <v>641753482.22000003</v>
      </c>
    </row>
    <row r="520" spans="1:8">
      <c r="A520" s="34" t="s">
        <v>2297</v>
      </c>
      <c r="B520" s="34" t="s">
        <v>2308</v>
      </c>
      <c r="C520" s="34" t="s">
        <v>2011</v>
      </c>
      <c r="D520" s="34" t="s">
        <v>2309</v>
      </c>
      <c r="E520" s="38">
        <v>0</v>
      </c>
      <c r="F520" s="38">
        <v>73715.539999999994</v>
      </c>
      <c r="G520" s="38">
        <v>640729578.15999997</v>
      </c>
      <c r="H520" s="1">
        <f>+F519-F520</f>
        <v>0</v>
      </c>
    </row>
    <row r="521" spans="1:8">
      <c r="A521" s="18" t="s">
        <v>2373</v>
      </c>
      <c r="B521" s="18" t="s">
        <v>2381</v>
      </c>
      <c r="C521" s="18" t="s">
        <v>2011</v>
      </c>
      <c r="D521" s="18" t="s">
        <v>1930</v>
      </c>
      <c r="E521" s="19">
        <v>229680.16</v>
      </c>
      <c r="F521" s="19">
        <v>0</v>
      </c>
      <c r="G521" s="19">
        <v>689463821.80999994</v>
      </c>
    </row>
    <row r="522" spans="1:8">
      <c r="A522" s="34" t="s">
        <v>2373</v>
      </c>
      <c r="B522" s="34" t="s">
        <v>2381</v>
      </c>
      <c r="C522" s="34" t="s">
        <v>2011</v>
      </c>
      <c r="D522" s="34" t="s">
        <v>1930</v>
      </c>
      <c r="E522" s="38">
        <v>229680.16</v>
      </c>
      <c r="F522" s="38">
        <v>0</v>
      </c>
      <c r="G522" s="38">
        <v>688439917.75</v>
      </c>
      <c r="H522" s="1">
        <f>+E521-E522</f>
        <v>0</v>
      </c>
    </row>
    <row r="523" spans="1:8">
      <c r="A523" s="18" t="s">
        <v>2373</v>
      </c>
      <c r="B523" s="18" t="s">
        <v>2379</v>
      </c>
      <c r="C523" s="18" t="s">
        <v>2011</v>
      </c>
      <c r="D523" s="18" t="s">
        <v>1928</v>
      </c>
      <c r="E523" s="19">
        <v>141750</v>
      </c>
      <c r="F523" s="19">
        <v>0</v>
      </c>
      <c r="G523" s="19">
        <v>690253601.97000003</v>
      </c>
    </row>
    <row r="524" spans="1:8">
      <c r="A524" s="34" t="s">
        <v>2373</v>
      </c>
      <c r="B524" s="34" t="s">
        <v>2379</v>
      </c>
      <c r="C524" s="34" t="s">
        <v>2011</v>
      </c>
      <c r="D524" s="34" t="s">
        <v>1928</v>
      </c>
      <c r="E524" s="38">
        <v>141750</v>
      </c>
      <c r="F524" s="38">
        <v>0</v>
      </c>
      <c r="G524" s="38">
        <v>689229697.90999997</v>
      </c>
      <c r="H524" s="1">
        <f t="shared" ref="H524" si="0">+E523-E524</f>
        <v>0</v>
      </c>
    </row>
    <row r="525" spans="1:8">
      <c r="A525" s="18" t="s">
        <v>2413</v>
      </c>
      <c r="B525" s="18" t="s">
        <v>2414</v>
      </c>
      <c r="C525" s="18" t="s">
        <v>2011</v>
      </c>
      <c r="D525" s="18" t="s">
        <v>1951</v>
      </c>
      <c r="E525" s="19">
        <v>52783.5</v>
      </c>
      <c r="F525" s="19">
        <v>0</v>
      </c>
      <c r="G525" s="19">
        <v>737814626.13</v>
      </c>
    </row>
    <row r="526" spans="1:8">
      <c r="A526" s="18" t="s">
        <v>2297</v>
      </c>
      <c r="B526" s="18" t="s">
        <v>2299</v>
      </c>
      <c r="C526" s="18" t="s">
        <v>2011</v>
      </c>
      <c r="D526" s="18" t="s">
        <v>1951</v>
      </c>
      <c r="E526" s="19">
        <v>99000</v>
      </c>
      <c r="F526" s="19">
        <v>0</v>
      </c>
      <c r="G526" s="19">
        <v>661473075.52999997</v>
      </c>
    </row>
    <row r="527" spans="1:8">
      <c r="A527" s="34" t="s">
        <v>2297</v>
      </c>
      <c r="B527" s="34" t="s">
        <v>2299</v>
      </c>
      <c r="C527" s="34" t="s">
        <v>2011</v>
      </c>
      <c r="D527" s="34" t="s">
        <v>1951</v>
      </c>
      <c r="E527" s="38">
        <v>99000</v>
      </c>
      <c r="F527" s="38">
        <v>0</v>
      </c>
      <c r="G527" s="38">
        <v>660449171.47000003</v>
      </c>
      <c r="H527" s="1">
        <f t="shared" ref="H527" si="1">+E526-E527</f>
        <v>0</v>
      </c>
    </row>
    <row r="528" spans="1:8">
      <c r="A528" s="18" t="s">
        <v>2220</v>
      </c>
      <c r="B528" s="18" t="s">
        <v>2230</v>
      </c>
      <c r="C528" s="18" t="s">
        <v>2011</v>
      </c>
      <c r="D528" s="18" t="s">
        <v>1268</v>
      </c>
      <c r="E528" s="19">
        <v>1552373.19</v>
      </c>
      <c r="F528" s="19">
        <v>0</v>
      </c>
      <c r="G528" s="19">
        <v>751988168.22000003</v>
      </c>
    </row>
    <row r="529" spans="1:9">
      <c r="A529" s="34" t="s">
        <v>2220</v>
      </c>
      <c r="B529" s="34" t="s">
        <v>2230</v>
      </c>
      <c r="C529" s="34" t="s">
        <v>2011</v>
      </c>
      <c r="D529" s="34" t="s">
        <v>1268</v>
      </c>
      <c r="E529" s="38">
        <v>1552373.19</v>
      </c>
      <c r="F529" s="38">
        <v>0</v>
      </c>
      <c r="G529" s="38">
        <v>751911066.16999996</v>
      </c>
      <c r="H529" s="1">
        <f>+E528-E529</f>
        <v>0</v>
      </c>
    </row>
    <row r="530" spans="1:9">
      <c r="A530" s="18" t="s">
        <v>2327</v>
      </c>
      <c r="B530" s="18" t="s">
        <v>2331</v>
      </c>
      <c r="C530" s="18" t="s">
        <v>2011</v>
      </c>
      <c r="D530" s="18" t="s">
        <v>1935</v>
      </c>
      <c r="E530" s="19">
        <v>9240000</v>
      </c>
      <c r="F530" s="19">
        <v>0</v>
      </c>
      <c r="G530" s="19">
        <v>687419160.66999996</v>
      </c>
    </row>
    <row r="531" spans="1:9">
      <c r="A531" s="34" t="s">
        <v>2327</v>
      </c>
      <c r="B531" s="34" t="s">
        <v>2331</v>
      </c>
      <c r="C531" s="34" t="s">
        <v>2011</v>
      </c>
      <c r="D531" s="34" t="s">
        <v>1935</v>
      </c>
      <c r="E531" s="38">
        <v>9240000</v>
      </c>
      <c r="F531" s="38">
        <v>0</v>
      </c>
      <c r="G531" s="38">
        <v>686395256.61000001</v>
      </c>
      <c r="H531" s="1">
        <f>+E530-E531</f>
        <v>0</v>
      </c>
    </row>
    <row r="532" spans="1:9">
      <c r="A532" s="18" t="s">
        <v>2413</v>
      </c>
      <c r="B532" s="18" t="s">
        <v>2421</v>
      </c>
      <c r="C532" s="18" t="s">
        <v>2011</v>
      </c>
      <c r="D532" s="18" t="s">
        <v>2422</v>
      </c>
      <c r="E532" s="19">
        <v>1173000</v>
      </c>
      <c r="F532" s="19">
        <v>0</v>
      </c>
      <c r="G532" s="19">
        <v>732703273.25</v>
      </c>
    </row>
    <row r="533" spans="1:9">
      <c r="A533" s="34" t="s">
        <v>2413</v>
      </c>
      <c r="B533" s="34" t="s">
        <v>2421</v>
      </c>
      <c r="C533" s="34" t="s">
        <v>2011</v>
      </c>
      <c r="D533" s="34" t="s">
        <v>2422</v>
      </c>
      <c r="E533" s="38">
        <v>1173000</v>
      </c>
      <c r="F533" s="38">
        <v>0</v>
      </c>
      <c r="G533" s="38">
        <v>711616540.63999999</v>
      </c>
      <c r="H533" s="1">
        <f>+E532-E533</f>
        <v>0</v>
      </c>
    </row>
    <row r="534" spans="1:9">
      <c r="A534" s="18" t="s">
        <v>2155</v>
      </c>
      <c r="B534" s="18" t="s">
        <v>2156</v>
      </c>
      <c r="C534" s="18" t="s">
        <v>2011</v>
      </c>
      <c r="D534" s="18" t="s">
        <v>2157</v>
      </c>
      <c r="E534" s="19">
        <v>56981.8</v>
      </c>
      <c r="F534" s="19">
        <v>0</v>
      </c>
      <c r="G534" s="19">
        <v>721230960.13</v>
      </c>
    </row>
    <row r="535" spans="1:9">
      <c r="A535" s="34" t="s">
        <v>2155</v>
      </c>
      <c r="B535" s="34" t="s">
        <v>2156</v>
      </c>
      <c r="C535" s="34" t="s">
        <v>2011</v>
      </c>
      <c r="D535" s="34" t="s">
        <v>2157</v>
      </c>
      <c r="E535" s="38">
        <v>27780.83</v>
      </c>
      <c r="F535" s="38">
        <v>0</v>
      </c>
      <c r="G535" s="38">
        <v>720430832.07000005</v>
      </c>
      <c r="I535" s="1">
        <f>+E534-E535</f>
        <v>29200.97</v>
      </c>
    </row>
    <row r="536" spans="1:9">
      <c r="A536" s="18" t="s">
        <v>2155</v>
      </c>
      <c r="B536" s="18" t="s">
        <v>2158</v>
      </c>
      <c r="C536" s="18" t="s">
        <v>2011</v>
      </c>
      <c r="D536" s="18" t="s">
        <v>2159</v>
      </c>
      <c r="E536" s="19">
        <v>16061.95</v>
      </c>
      <c r="F536" s="19">
        <v>0</v>
      </c>
      <c r="G536" s="19">
        <v>721214898.17999995</v>
      </c>
    </row>
    <row r="537" spans="1:9">
      <c r="A537" s="34" t="s">
        <v>2155</v>
      </c>
      <c r="B537" s="34" t="s">
        <v>2158</v>
      </c>
      <c r="C537" s="34" t="s">
        <v>2011</v>
      </c>
      <c r="D537" s="34" t="s">
        <v>2159</v>
      </c>
      <c r="E537" s="38">
        <v>16061.95</v>
      </c>
      <c r="F537" s="38">
        <v>0</v>
      </c>
      <c r="G537" s="38">
        <v>720414770.12</v>
      </c>
      <c r="H537" s="1">
        <f>+E536-E537</f>
        <v>0</v>
      </c>
    </row>
    <row r="538" spans="1:9">
      <c r="A538" s="18" t="s">
        <v>2220</v>
      </c>
      <c r="B538" s="18" t="s">
        <v>2242</v>
      </c>
      <c r="C538" s="18" t="s">
        <v>2011</v>
      </c>
      <c r="D538" s="18" t="s">
        <v>1538</v>
      </c>
      <c r="E538" s="19">
        <v>100300</v>
      </c>
      <c r="F538" s="19">
        <v>0</v>
      </c>
      <c r="G538" s="19">
        <v>750768218.22000003</v>
      </c>
    </row>
    <row r="539" spans="1:9">
      <c r="A539" s="34" t="s">
        <v>2220</v>
      </c>
      <c r="B539" s="34" t="s">
        <v>2242</v>
      </c>
      <c r="C539" s="34" t="s">
        <v>2011</v>
      </c>
      <c r="D539" s="34" t="s">
        <v>1538</v>
      </c>
      <c r="E539" s="38">
        <v>100300</v>
      </c>
      <c r="F539" s="38">
        <v>0</v>
      </c>
      <c r="G539" s="38">
        <v>750691116.16999996</v>
      </c>
      <c r="H539" s="1">
        <f>+E538-E539</f>
        <v>0</v>
      </c>
    </row>
    <row r="540" spans="1:9">
      <c r="A540" s="18" t="s">
        <v>2220</v>
      </c>
      <c r="B540" s="18" t="s">
        <v>2225</v>
      </c>
      <c r="C540" s="18" t="s">
        <v>2011</v>
      </c>
      <c r="D540" s="18" t="s">
        <v>1947</v>
      </c>
      <c r="E540" s="19">
        <v>336420</v>
      </c>
      <c r="F540" s="19">
        <v>0</v>
      </c>
      <c r="G540" s="19">
        <v>753540541.40999997</v>
      </c>
    </row>
    <row r="541" spans="1:9">
      <c r="A541" s="34" t="s">
        <v>2220</v>
      </c>
      <c r="B541" s="34" t="s">
        <v>2225</v>
      </c>
      <c r="C541" s="34" t="s">
        <v>2011</v>
      </c>
      <c r="D541" s="34" t="s">
        <v>1947</v>
      </c>
      <c r="E541" s="38">
        <v>336420</v>
      </c>
      <c r="F541" s="38">
        <v>0</v>
      </c>
      <c r="G541" s="38">
        <v>753463439.36000001</v>
      </c>
      <c r="H541" s="1">
        <f t="shared" ref="H541" si="2">+E540-E541</f>
        <v>0</v>
      </c>
    </row>
    <row r="542" spans="1:9">
      <c r="A542" s="18" t="s">
        <v>2399</v>
      </c>
      <c r="B542" s="18" t="s">
        <v>2401</v>
      </c>
      <c r="C542" s="18" t="s">
        <v>2011</v>
      </c>
      <c r="D542" s="18" t="s">
        <v>1947</v>
      </c>
      <c r="E542" s="19">
        <v>105968</v>
      </c>
      <c r="F542" s="19">
        <v>0</v>
      </c>
      <c r="G542" s="19">
        <v>690835132.33000004</v>
      </c>
    </row>
    <row r="543" spans="1:9">
      <c r="A543" s="34" t="s">
        <v>2399</v>
      </c>
      <c r="B543" s="34" t="s">
        <v>2401</v>
      </c>
      <c r="C543" s="34" t="s">
        <v>2011</v>
      </c>
      <c r="D543" s="34" t="s">
        <v>1947</v>
      </c>
      <c r="E543" s="38">
        <v>105968</v>
      </c>
      <c r="F543" s="38">
        <v>0</v>
      </c>
      <c r="G543" s="38">
        <v>673667567.07000005</v>
      </c>
      <c r="H543" s="1">
        <f>+E542-E543</f>
        <v>0</v>
      </c>
    </row>
    <row r="544" spans="1:9">
      <c r="A544" s="18" t="s">
        <v>2185</v>
      </c>
      <c r="B544" s="18" t="s">
        <v>2197</v>
      </c>
      <c r="C544" s="18" t="s">
        <v>2011</v>
      </c>
      <c r="D544" s="18" t="s">
        <v>1949</v>
      </c>
      <c r="E544" s="19">
        <v>1183498.7</v>
      </c>
      <c r="F544" s="19">
        <v>0</v>
      </c>
      <c r="G544" s="19">
        <v>751592154.30999994</v>
      </c>
    </row>
    <row r="545" spans="1:8">
      <c r="A545" s="34" t="s">
        <v>2185</v>
      </c>
      <c r="B545" s="34" t="s">
        <v>2197</v>
      </c>
      <c r="C545" s="34" t="s">
        <v>2011</v>
      </c>
      <c r="D545" s="34" t="s">
        <v>1949</v>
      </c>
      <c r="E545" s="38">
        <v>1183498.7</v>
      </c>
      <c r="F545" s="38">
        <v>0</v>
      </c>
      <c r="G545" s="38">
        <v>750792026.25</v>
      </c>
      <c r="H545" s="1">
        <f>+E544-E545</f>
        <v>0</v>
      </c>
    </row>
    <row r="546" spans="1:8">
      <c r="A546" s="18" t="s">
        <v>2270</v>
      </c>
      <c r="B546" s="18" t="s">
        <v>2278</v>
      </c>
      <c r="C546" s="18" t="s">
        <v>2011</v>
      </c>
      <c r="D546" s="18" t="s">
        <v>2279</v>
      </c>
      <c r="E546" s="19">
        <v>18000</v>
      </c>
      <c r="F546" s="19">
        <v>0</v>
      </c>
      <c r="G546" s="19">
        <v>669174695.90999997</v>
      </c>
    </row>
    <row r="547" spans="1:8">
      <c r="A547" s="34" t="s">
        <v>2270</v>
      </c>
      <c r="B547" s="34" t="s">
        <v>2278</v>
      </c>
      <c r="C547" s="34" t="s">
        <v>2011</v>
      </c>
      <c r="D547" s="34" t="s">
        <v>2279</v>
      </c>
      <c r="E547" s="38">
        <v>18000</v>
      </c>
      <c r="F547" s="38">
        <v>0</v>
      </c>
      <c r="G547" s="38">
        <v>668374567.85000002</v>
      </c>
      <c r="H547" s="1">
        <f>+E546-E547</f>
        <v>0</v>
      </c>
    </row>
    <row r="548" spans="1:8">
      <c r="A548" s="18" t="s">
        <v>2297</v>
      </c>
      <c r="B548" s="18" t="s">
        <v>2306</v>
      </c>
      <c r="C548" s="18" t="s">
        <v>2011</v>
      </c>
      <c r="D548" s="18" t="s">
        <v>1270</v>
      </c>
      <c r="E548" s="19">
        <v>6000</v>
      </c>
      <c r="F548" s="19">
        <v>0</v>
      </c>
      <c r="G548" s="19">
        <v>641719866.67999995</v>
      </c>
    </row>
    <row r="549" spans="1:8">
      <c r="A549" s="34" t="s">
        <v>2297</v>
      </c>
      <c r="B549" s="34" t="s">
        <v>2306</v>
      </c>
      <c r="C549" s="34" t="s">
        <v>2011</v>
      </c>
      <c r="D549" s="34" t="s">
        <v>1270</v>
      </c>
      <c r="E549" s="38">
        <v>6000</v>
      </c>
      <c r="F549" s="38">
        <v>0</v>
      </c>
      <c r="G549" s="38">
        <v>640695962.62</v>
      </c>
      <c r="H549" s="1">
        <f>+E548-E549</f>
        <v>0</v>
      </c>
    </row>
    <row r="550" spans="1:8">
      <c r="A550" s="18" t="s">
        <v>2327</v>
      </c>
      <c r="B550" s="18" t="s">
        <v>2337</v>
      </c>
      <c r="C550" s="18" t="s">
        <v>2011</v>
      </c>
      <c r="D550" s="18" t="s">
        <v>1907</v>
      </c>
      <c r="E550" s="19">
        <v>19000</v>
      </c>
      <c r="F550" s="19">
        <v>0</v>
      </c>
      <c r="G550" s="19">
        <v>682570098.16999996</v>
      </c>
    </row>
    <row r="551" spans="1:8">
      <c r="A551" s="34" t="s">
        <v>2327</v>
      </c>
      <c r="B551" s="34" t="s">
        <v>2337</v>
      </c>
      <c r="C551" s="34" t="s">
        <v>2011</v>
      </c>
      <c r="D551" s="34" t="s">
        <v>1907</v>
      </c>
      <c r="E551" s="38">
        <v>19000</v>
      </c>
      <c r="F551" s="38">
        <v>0</v>
      </c>
      <c r="G551" s="38">
        <v>681546194.11000001</v>
      </c>
      <c r="H551" s="1">
        <f>+E550-E551</f>
        <v>0</v>
      </c>
    </row>
    <row r="552" spans="1:8">
      <c r="A552" s="18" t="s">
        <v>2297</v>
      </c>
      <c r="B552" s="18" t="s">
        <v>2307</v>
      </c>
      <c r="C552" s="18" t="s">
        <v>2011</v>
      </c>
      <c r="D552" s="18" t="s">
        <v>583</v>
      </c>
      <c r="E552" s="19">
        <v>40100</v>
      </c>
      <c r="F552" s="19">
        <v>0</v>
      </c>
      <c r="G552" s="19">
        <v>641679766.67999995</v>
      </c>
    </row>
    <row r="553" spans="1:8">
      <c r="A553" s="34" t="s">
        <v>2297</v>
      </c>
      <c r="B553" s="34" t="s">
        <v>2307</v>
      </c>
      <c r="C553" s="34" t="s">
        <v>2011</v>
      </c>
      <c r="D553" s="34" t="s">
        <v>583</v>
      </c>
      <c r="E553" s="38">
        <v>40100</v>
      </c>
      <c r="F553" s="38">
        <v>0</v>
      </c>
      <c r="G553" s="38">
        <v>640655862.62</v>
      </c>
      <c r="H553" s="1">
        <f>+E552-E553</f>
        <v>0</v>
      </c>
    </row>
    <row r="554" spans="1:8">
      <c r="A554" s="18" t="s">
        <v>2185</v>
      </c>
      <c r="B554" s="18" t="s">
        <v>2192</v>
      </c>
      <c r="C554" s="18" t="s">
        <v>2011</v>
      </c>
      <c r="D554" s="18" t="s">
        <v>1911</v>
      </c>
      <c r="E554" s="19">
        <v>120704</v>
      </c>
      <c r="F554" s="19">
        <v>0</v>
      </c>
      <c r="G554" s="19">
        <v>755384972.16999996</v>
      </c>
    </row>
    <row r="555" spans="1:8">
      <c r="A555" s="34" t="s">
        <v>2185</v>
      </c>
      <c r="B555" s="34" t="s">
        <v>2192</v>
      </c>
      <c r="C555" s="34" t="s">
        <v>2011</v>
      </c>
      <c r="D555" s="34" t="s">
        <v>1911</v>
      </c>
      <c r="E555" s="38">
        <v>120704</v>
      </c>
      <c r="F555" s="38">
        <v>0</v>
      </c>
      <c r="G555" s="38">
        <v>754584844.11000001</v>
      </c>
      <c r="H555" s="1">
        <f>+E554-E555</f>
        <v>0</v>
      </c>
    </row>
    <row r="556" spans="1:8">
      <c r="A556" s="18" t="s">
        <v>2413</v>
      </c>
      <c r="B556" s="18" t="s">
        <v>2420</v>
      </c>
      <c r="C556" s="18" t="s">
        <v>2011</v>
      </c>
      <c r="D556" s="18" t="s">
        <v>1911</v>
      </c>
      <c r="E556" s="19">
        <v>258000</v>
      </c>
      <c r="F556" s="19">
        <v>0</v>
      </c>
      <c r="G556" s="19">
        <v>733876273.25</v>
      </c>
    </row>
    <row r="557" spans="1:8">
      <c r="A557" s="34" t="s">
        <v>2413</v>
      </c>
      <c r="B557" s="34" t="s">
        <v>2420</v>
      </c>
      <c r="C557" s="34" t="s">
        <v>2011</v>
      </c>
      <c r="D557" s="34" t="s">
        <v>1911</v>
      </c>
      <c r="E557" s="38">
        <v>258000</v>
      </c>
      <c r="F557" s="38">
        <v>0</v>
      </c>
      <c r="G557" s="38">
        <v>712789540.63999999</v>
      </c>
      <c r="H557" s="1">
        <f>+E556-E557</f>
        <v>0</v>
      </c>
    </row>
    <row r="558" spans="1:8">
      <c r="A558" s="18" t="s">
        <v>2220</v>
      </c>
      <c r="B558" s="18" t="s">
        <v>2258</v>
      </c>
      <c r="C558" s="18" t="s">
        <v>2011</v>
      </c>
      <c r="D558" s="18" t="s">
        <v>1911</v>
      </c>
      <c r="E558" s="19">
        <v>227661.6</v>
      </c>
      <c r="F558" s="19">
        <v>0</v>
      </c>
      <c r="G558" s="19">
        <v>683547272.91999996</v>
      </c>
    </row>
    <row r="559" spans="1:8">
      <c r="A559" s="34" t="s">
        <v>2220</v>
      </c>
      <c r="B559" s="34" t="s">
        <v>2258</v>
      </c>
      <c r="C559" s="34" t="s">
        <v>2011</v>
      </c>
      <c r="D559" s="34" t="s">
        <v>1911</v>
      </c>
      <c r="E559" s="38">
        <v>227661.6</v>
      </c>
      <c r="F559" s="38">
        <v>0</v>
      </c>
      <c r="G559" s="38">
        <v>682747144.86000001</v>
      </c>
      <c r="H559" s="1">
        <f>+E558-E559</f>
        <v>0</v>
      </c>
    </row>
    <row r="560" spans="1:8">
      <c r="A560" s="18" t="s">
        <v>2297</v>
      </c>
      <c r="B560" s="18" t="s">
        <v>2300</v>
      </c>
      <c r="C560" s="18" t="s">
        <v>2011</v>
      </c>
      <c r="D560" s="18" t="s">
        <v>1912</v>
      </c>
      <c r="E560" s="19">
        <v>90000</v>
      </c>
      <c r="F560" s="19">
        <v>0</v>
      </c>
      <c r="G560" s="19">
        <v>661383075.52999997</v>
      </c>
    </row>
    <row r="561" spans="1:8">
      <c r="A561" s="34" t="s">
        <v>2297</v>
      </c>
      <c r="B561" s="34" t="s">
        <v>2300</v>
      </c>
      <c r="C561" s="34" t="s">
        <v>2011</v>
      </c>
      <c r="D561" s="34" t="s">
        <v>1912</v>
      </c>
      <c r="E561" s="38">
        <v>90000</v>
      </c>
      <c r="F561" s="38">
        <v>0</v>
      </c>
      <c r="G561" s="38">
        <v>660359171.47000003</v>
      </c>
      <c r="H561" s="1">
        <f>+E560-E561</f>
        <v>0</v>
      </c>
    </row>
    <row r="562" spans="1:8">
      <c r="A562" s="18" t="s">
        <v>2413</v>
      </c>
      <c r="B562" s="18" t="s">
        <v>2416</v>
      </c>
      <c r="C562" s="18" t="s">
        <v>2011</v>
      </c>
      <c r="D562" s="18" t="s">
        <v>1912</v>
      </c>
      <c r="E562" s="19">
        <v>228792</v>
      </c>
      <c r="F562" s="19">
        <v>0</v>
      </c>
      <c r="G562" s="19">
        <v>735616251.25999999</v>
      </c>
    </row>
    <row r="563" spans="1:8">
      <c r="A563" s="34" t="s">
        <v>2413</v>
      </c>
      <c r="B563" s="34" t="s">
        <v>2416</v>
      </c>
      <c r="C563" s="34" t="s">
        <v>2011</v>
      </c>
      <c r="D563" s="34" t="s">
        <v>1912</v>
      </c>
      <c r="E563" s="38">
        <v>228792</v>
      </c>
      <c r="F563" s="38">
        <v>0</v>
      </c>
      <c r="G563" s="38">
        <v>714529518.64999998</v>
      </c>
      <c r="H563" s="1">
        <f>+E562-E563</f>
        <v>0</v>
      </c>
    </row>
    <row r="564" spans="1:8">
      <c r="A564" s="18" t="s">
        <v>2466</v>
      </c>
      <c r="B564" s="18" t="s">
        <v>2467</v>
      </c>
      <c r="C564" s="18" t="s">
        <v>2011</v>
      </c>
      <c r="D564" s="18" t="s">
        <v>1912</v>
      </c>
      <c r="E564" s="19">
        <v>108750</v>
      </c>
      <c r="F564" s="19">
        <v>0</v>
      </c>
      <c r="G564" s="19">
        <v>720633715.12</v>
      </c>
    </row>
    <row r="565" spans="1:8">
      <c r="A565" s="34" t="s">
        <v>2466</v>
      </c>
      <c r="B565" s="34" t="s">
        <v>2467</v>
      </c>
      <c r="C565" s="34" t="s">
        <v>2011</v>
      </c>
      <c r="D565" s="34" t="s">
        <v>1912</v>
      </c>
      <c r="E565" s="38">
        <v>108750</v>
      </c>
      <c r="F565" s="38">
        <v>0</v>
      </c>
      <c r="G565" s="38">
        <v>698697924.21000004</v>
      </c>
      <c r="H565" s="1">
        <f>+E564-E565</f>
        <v>0</v>
      </c>
    </row>
    <row r="566" spans="1:8">
      <c r="A566" s="18" t="s">
        <v>2270</v>
      </c>
      <c r="B566" s="18" t="s">
        <v>2276</v>
      </c>
      <c r="C566" s="18" t="s">
        <v>2011</v>
      </c>
      <c r="D566" s="18" t="s">
        <v>5</v>
      </c>
      <c r="E566" s="19">
        <v>20112</v>
      </c>
      <c r="F566" s="19">
        <v>0</v>
      </c>
      <c r="G566" s="19">
        <v>671929123.20000005</v>
      </c>
    </row>
    <row r="567" spans="1:8">
      <c r="A567" s="34" t="s">
        <v>2270</v>
      </c>
      <c r="B567" s="34" t="s">
        <v>2276</v>
      </c>
      <c r="C567" s="34" t="s">
        <v>2011</v>
      </c>
      <c r="D567" s="34" t="s">
        <v>5</v>
      </c>
      <c r="E567" s="38">
        <v>20112</v>
      </c>
      <c r="F567" s="38">
        <v>0</v>
      </c>
      <c r="G567" s="38">
        <v>671128995.13999999</v>
      </c>
      <c r="H567" s="1">
        <f>+E566-E567</f>
        <v>0</v>
      </c>
    </row>
    <row r="568" spans="1:8">
      <c r="A568" s="18" t="s">
        <v>2114</v>
      </c>
      <c r="B568" s="18" t="s">
        <v>2116</v>
      </c>
      <c r="C568" s="18" t="s">
        <v>2011</v>
      </c>
      <c r="D568" s="18" t="s">
        <v>1918</v>
      </c>
      <c r="E568" s="19">
        <v>555105.09</v>
      </c>
      <c r="F568" s="19">
        <v>0</v>
      </c>
      <c r="G568" s="19">
        <v>707244654.61000001</v>
      </c>
    </row>
    <row r="569" spans="1:8">
      <c r="A569" s="34" t="s">
        <v>2114</v>
      </c>
      <c r="B569" s="34" t="s">
        <v>2116</v>
      </c>
      <c r="C569" s="34" t="s">
        <v>2011</v>
      </c>
      <c r="D569" s="34" t="s">
        <v>1918</v>
      </c>
      <c r="E569" s="38">
        <v>555105.09</v>
      </c>
      <c r="F569" s="38">
        <v>0</v>
      </c>
      <c r="G569" s="38">
        <v>706398249.69000006</v>
      </c>
      <c r="H569" s="1">
        <f>+E568-E569</f>
        <v>0</v>
      </c>
    </row>
    <row r="570" spans="1:8">
      <c r="A570" s="18" t="s">
        <v>2185</v>
      </c>
      <c r="B570" s="18" t="s">
        <v>2186</v>
      </c>
      <c r="C570" s="18" t="s">
        <v>2011</v>
      </c>
      <c r="D570" s="18" t="s">
        <v>1918</v>
      </c>
      <c r="E570" s="19">
        <v>722861.91</v>
      </c>
      <c r="F570" s="19">
        <v>0</v>
      </c>
      <c r="G570" s="19">
        <v>804324670.28999996</v>
      </c>
    </row>
    <row r="571" spans="1:8">
      <c r="A571" s="34" t="s">
        <v>2185</v>
      </c>
      <c r="B571" s="34" t="s">
        <v>2186</v>
      </c>
      <c r="C571" s="34" t="s">
        <v>2011</v>
      </c>
      <c r="D571" s="34" t="s">
        <v>1918</v>
      </c>
      <c r="E571" s="38">
        <v>722861.91</v>
      </c>
      <c r="F571" s="38">
        <v>0</v>
      </c>
      <c r="G571" s="38">
        <v>803524542.23000002</v>
      </c>
      <c r="H571" s="1">
        <f>+E570-E571</f>
        <v>0</v>
      </c>
    </row>
    <row r="572" spans="1:8">
      <c r="A572" s="18" t="s">
        <v>2121</v>
      </c>
      <c r="B572" s="18" t="s">
        <v>2122</v>
      </c>
      <c r="C572" s="18" t="s">
        <v>2011</v>
      </c>
      <c r="D572" s="18" t="s">
        <v>1916</v>
      </c>
      <c r="E572" s="19">
        <v>1558960.5</v>
      </c>
      <c r="F572" s="19">
        <v>0</v>
      </c>
      <c r="G572" s="19">
        <v>707174767.35000002</v>
      </c>
    </row>
    <row r="573" spans="1:8">
      <c r="A573" s="34" t="s">
        <v>2121</v>
      </c>
      <c r="B573" s="34" t="s">
        <v>2122</v>
      </c>
      <c r="C573" s="34" t="s">
        <v>2011</v>
      </c>
      <c r="D573" s="34" t="s">
        <v>1916</v>
      </c>
      <c r="E573" s="38">
        <v>1558960.5</v>
      </c>
      <c r="F573" s="38">
        <v>0</v>
      </c>
      <c r="G573" s="38">
        <v>706328362.42999995</v>
      </c>
      <c r="H573" s="1">
        <f>+E572-E573</f>
        <v>0</v>
      </c>
    </row>
    <row r="574" spans="1:8">
      <c r="A574" s="18" t="s">
        <v>2185</v>
      </c>
      <c r="B574" s="18" t="s">
        <v>2187</v>
      </c>
      <c r="C574" s="18" t="s">
        <v>2011</v>
      </c>
      <c r="D574" s="18" t="s">
        <v>1916</v>
      </c>
      <c r="E574" s="19">
        <v>217694.12</v>
      </c>
      <c r="F574" s="19">
        <v>0</v>
      </c>
      <c r="G574" s="19">
        <v>804106976.16999996</v>
      </c>
    </row>
    <row r="575" spans="1:8">
      <c r="A575" s="34" t="s">
        <v>2185</v>
      </c>
      <c r="B575" s="34" t="s">
        <v>2187</v>
      </c>
      <c r="C575" s="34" t="s">
        <v>2011</v>
      </c>
      <c r="D575" s="34" t="s">
        <v>1916</v>
      </c>
      <c r="E575" s="38">
        <v>217694.12</v>
      </c>
      <c r="F575" s="38">
        <v>0</v>
      </c>
      <c r="G575" s="38">
        <v>803306848.11000001</v>
      </c>
      <c r="H575" s="1">
        <f>+E574-E575</f>
        <v>0</v>
      </c>
    </row>
    <row r="576" spans="1:8">
      <c r="A576" s="18" t="s">
        <v>2129</v>
      </c>
      <c r="B576" s="18" t="s">
        <v>2130</v>
      </c>
      <c r="C576" s="18" t="s">
        <v>2011</v>
      </c>
      <c r="D576" s="18" t="s">
        <v>1908</v>
      </c>
      <c r="E576" s="19">
        <v>86945.44</v>
      </c>
      <c r="F576" s="19">
        <v>0</v>
      </c>
      <c r="G576" s="19">
        <v>708495381.90999997</v>
      </c>
    </row>
    <row r="577" spans="1:8">
      <c r="A577" s="34" t="s">
        <v>2129</v>
      </c>
      <c r="B577" s="34" t="s">
        <v>2130</v>
      </c>
      <c r="C577" s="34" t="s">
        <v>2011</v>
      </c>
      <c r="D577" s="34" t="s">
        <v>1908</v>
      </c>
      <c r="E577" s="38">
        <v>86945.44</v>
      </c>
      <c r="F577" s="38">
        <v>0</v>
      </c>
      <c r="G577" s="38">
        <v>707648976.99000001</v>
      </c>
      <c r="H577" s="1">
        <f>+E576-E577</f>
        <v>0</v>
      </c>
    </row>
    <row r="578" spans="1:8">
      <c r="A578" s="18" t="s">
        <v>2166</v>
      </c>
      <c r="B578" s="18" t="s">
        <v>2167</v>
      </c>
      <c r="C578" s="18" t="s">
        <v>2011</v>
      </c>
      <c r="D578" s="18" t="s">
        <v>1908</v>
      </c>
      <c r="E578" s="19">
        <v>178692.3</v>
      </c>
      <c r="F578" s="19">
        <v>0</v>
      </c>
      <c r="G578" s="19">
        <v>744846164.38</v>
      </c>
    </row>
    <row r="579" spans="1:8">
      <c r="A579" s="34" t="s">
        <v>2166</v>
      </c>
      <c r="B579" s="34" t="s">
        <v>2167</v>
      </c>
      <c r="C579" s="34" t="s">
        <v>2011</v>
      </c>
      <c r="D579" s="34" t="s">
        <v>1908</v>
      </c>
      <c r="E579" s="38">
        <v>178692.3</v>
      </c>
      <c r="F579" s="38">
        <v>0</v>
      </c>
      <c r="G579" s="38">
        <v>744046036.32000005</v>
      </c>
      <c r="H579" s="1">
        <f>+E578-E579</f>
        <v>0</v>
      </c>
    </row>
    <row r="580" spans="1:8">
      <c r="A580" s="18" t="s">
        <v>2399</v>
      </c>
      <c r="B580" s="18" t="s">
        <v>2404</v>
      </c>
      <c r="C580" s="18" t="s">
        <v>2011</v>
      </c>
      <c r="D580" s="18" t="s">
        <v>1960</v>
      </c>
      <c r="E580" s="19">
        <v>68488.55</v>
      </c>
      <c r="F580" s="19">
        <v>0</v>
      </c>
      <c r="G580" s="19">
        <v>683157044.63</v>
      </c>
    </row>
    <row r="581" spans="1:8">
      <c r="A581" s="34" t="s">
        <v>2399</v>
      </c>
      <c r="B581" s="34" t="s">
        <v>2404</v>
      </c>
      <c r="C581" s="34" t="s">
        <v>2011</v>
      </c>
      <c r="D581" s="34" t="s">
        <v>1960</v>
      </c>
      <c r="E581" s="38">
        <v>68488.55</v>
      </c>
      <c r="F581" s="38">
        <v>0</v>
      </c>
      <c r="G581" s="38">
        <v>662017528.51999998</v>
      </c>
      <c r="H581" s="1">
        <f>+E580-E581</f>
        <v>0</v>
      </c>
    </row>
    <row r="582" spans="1:8">
      <c r="A582" s="18" t="s">
        <v>2327</v>
      </c>
      <c r="B582" s="18" t="s">
        <v>2334</v>
      </c>
      <c r="C582" s="18" t="s">
        <v>2011</v>
      </c>
      <c r="D582" s="18" t="s">
        <v>2335</v>
      </c>
      <c r="E582" s="19">
        <v>441331.26</v>
      </c>
      <c r="F582" s="19">
        <v>0</v>
      </c>
      <c r="G582" s="19">
        <v>682822155.25</v>
      </c>
    </row>
    <row r="583" spans="1:8">
      <c r="A583" s="34" t="s">
        <v>2327</v>
      </c>
      <c r="B583" s="34" t="s">
        <v>2334</v>
      </c>
      <c r="C583" s="34" t="s">
        <v>2011</v>
      </c>
      <c r="D583" s="34" t="s">
        <v>2335</v>
      </c>
      <c r="E583" s="38">
        <v>441331.26</v>
      </c>
      <c r="F583" s="38">
        <v>0</v>
      </c>
      <c r="G583" s="38">
        <v>681798251.19000006</v>
      </c>
      <c r="H583" s="1">
        <f>+E582-E583</f>
        <v>0</v>
      </c>
    </row>
    <row r="584" spans="1:8">
      <c r="A584" s="18" t="s">
        <v>2079</v>
      </c>
      <c r="B584" s="18" t="s">
        <v>2080</v>
      </c>
      <c r="C584" s="18" t="s">
        <v>2011</v>
      </c>
      <c r="D584" s="18" t="s">
        <v>1959</v>
      </c>
      <c r="E584" s="19">
        <v>1000000</v>
      </c>
      <c r="F584" s="19">
        <v>0</v>
      </c>
      <c r="G584" s="19">
        <v>642124541.39999998</v>
      </c>
    </row>
    <row r="585" spans="1:8">
      <c r="A585" s="34" t="s">
        <v>2079</v>
      </c>
      <c r="B585" s="34" t="s">
        <v>2080</v>
      </c>
      <c r="C585" s="34" t="s">
        <v>2011</v>
      </c>
      <c r="D585" s="34" t="s">
        <v>1959</v>
      </c>
      <c r="E585" s="38">
        <v>1000000</v>
      </c>
      <c r="F585" s="38">
        <v>0</v>
      </c>
      <c r="G585" s="38">
        <v>642124541.39999998</v>
      </c>
      <c r="H585" s="1">
        <f>+E584-E585</f>
        <v>0</v>
      </c>
    </row>
    <row r="586" spans="1:8">
      <c r="A586" s="18" t="s">
        <v>2220</v>
      </c>
      <c r="B586" s="18" t="s">
        <v>2251</v>
      </c>
      <c r="C586" s="18" t="s">
        <v>2011</v>
      </c>
      <c r="D586" s="18" t="s">
        <v>1952</v>
      </c>
      <c r="E586" s="19">
        <v>8820500</v>
      </c>
      <c r="F586" s="19">
        <v>0</v>
      </c>
      <c r="G586" s="19">
        <v>714048793.72000003</v>
      </c>
    </row>
    <row r="587" spans="1:8">
      <c r="A587" s="34" t="s">
        <v>2220</v>
      </c>
      <c r="B587" s="34" t="s">
        <v>2251</v>
      </c>
      <c r="C587" s="34" t="s">
        <v>2011</v>
      </c>
      <c r="D587" s="34" t="s">
        <v>1952</v>
      </c>
      <c r="E587" s="38">
        <v>8820500</v>
      </c>
      <c r="F587" s="38">
        <v>0</v>
      </c>
      <c r="G587" s="38">
        <v>713248665.65999997</v>
      </c>
      <c r="H587" s="1">
        <f>+E586-E587</f>
        <v>0</v>
      </c>
    </row>
    <row r="588" spans="1:8">
      <c r="A588" s="18" t="s">
        <v>2270</v>
      </c>
      <c r="B588" s="18" t="s">
        <v>2285</v>
      </c>
      <c r="C588" s="18" t="s">
        <v>2011</v>
      </c>
      <c r="D588" s="18" t="s">
        <v>1940</v>
      </c>
      <c r="E588" s="19">
        <v>163944</v>
      </c>
      <c r="F588" s="19">
        <v>0</v>
      </c>
      <c r="G588" s="19">
        <v>666471030.90999997</v>
      </c>
    </row>
    <row r="589" spans="1:8">
      <c r="A589" s="34" t="s">
        <v>2270</v>
      </c>
      <c r="B589" s="34" t="s">
        <v>2285</v>
      </c>
      <c r="C589" s="34" t="s">
        <v>2011</v>
      </c>
      <c r="D589" s="34" t="s">
        <v>1940</v>
      </c>
      <c r="E589" s="38">
        <v>163944</v>
      </c>
      <c r="F589" s="38">
        <v>0</v>
      </c>
      <c r="G589" s="38">
        <v>665447126.85000002</v>
      </c>
      <c r="H589" s="1">
        <f>+E588-E589</f>
        <v>0</v>
      </c>
    </row>
    <row r="590" spans="1:8">
      <c r="A590" s="18" t="s">
        <v>2185</v>
      </c>
      <c r="B590" s="18" t="s">
        <v>2198</v>
      </c>
      <c r="C590" s="18" t="s">
        <v>2011</v>
      </c>
      <c r="D590" s="18" t="s">
        <v>1921</v>
      </c>
      <c r="E590" s="19">
        <v>687500</v>
      </c>
      <c r="F590" s="19">
        <v>0</v>
      </c>
      <c r="G590" s="19">
        <v>750904654.30999994</v>
      </c>
    </row>
    <row r="591" spans="1:8">
      <c r="A591" s="34" t="s">
        <v>2185</v>
      </c>
      <c r="B591" s="34" t="s">
        <v>2198</v>
      </c>
      <c r="C591" s="34" t="s">
        <v>2011</v>
      </c>
      <c r="D591" s="34" t="s">
        <v>1921</v>
      </c>
      <c r="E591" s="38">
        <v>687500</v>
      </c>
      <c r="F591" s="38">
        <v>0</v>
      </c>
      <c r="G591" s="38">
        <v>750104526.25</v>
      </c>
      <c r="H591" s="1">
        <f>+E590-E591</f>
        <v>0</v>
      </c>
    </row>
    <row r="592" spans="1:8">
      <c r="A592" s="18" t="s">
        <v>2220</v>
      </c>
      <c r="B592" s="18" t="s">
        <v>2233</v>
      </c>
      <c r="C592" s="18" t="s">
        <v>2011</v>
      </c>
      <c r="D592" s="18" t="s">
        <v>2234</v>
      </c>
      <c r="E592" s="19">
        <v>873950</v>
      </c>
      <c r="F592" s="19">
        <v>0</v>
      </c>
      <c r="G592" s="19">
        <v>751114218.22000003</v>
      </c>
    </row>
    <row r="593" spans="1:8">
      <c r="A593" s="34" t="s">
        <v>2220</v>
      </c>
      <c r="B593" s="34" t="s">
        <v>2233</v>
      </c>
      <c r="C593" s="34" t="s">
        <v>2011</v>
      </c>
      <c r="D593" s="34" t="s">
        <v>2234</v>
      </c>
      <c r="E593" s="38">
        <v>873950</v>
      </c>
      <c r="F593" s="38">
        <v>0</v>
      </c>
      <c r="G593" s="38">
        <v>751037116.16999996</v>
      </c>
      <c r="H593" s="1">
        <f>+E592-E593</f>
        <v>0</v>
      </c>
    </row>
    <row r="594" spans="1:8">
      <c r="A594" s="18" t="s">
        <v>2220</v>
      </c>
      <c r="B594" s="18" t="s">
        <v>2254</v>
      </c>
      <c r="C594" s="18" t="s">
        <v>2011</v>
      </c>
      <c r="D594" s="18" t="s">
        <v>1932</v>
      </c>
      <c r="E594" s="19">
        <v>8149080</v>
      </c>
      <c r="F594" s="19">
        <v>0</v>
      </c>
      <c r="G594" s="19">
        <v>705069713.72000003</v>
      </c>
    </row>
    <row r="595" spans="1:8">
      <c r="A595" s="34" t="s">
        <v>2220</v>
      </c>
      <c r="B595" s="34" t="s">
        <v>2254</v>
      </c>
      <c r="C595" s="34" t="s">
        <v>2011</v>
      </c>
      <c r="D595" s="34" t="s">
        <v>1932</v>
      </c>
      <c r="E595" s="38">
        <v>8149080</v>
      </c>
      <c r="F595" s="38">
        <v>0</v>
      </c>
      <c r="G595" s="38">
        <v>704269585.65999997</v>
      </c>
      <c r="H595" s="1">
        <f>+E594-E595</f>
        <v>0</v>
      </c>
    </row>
    <row r="596" spans="1:8">
      <c r="A596" s="18" t="s">
        <v>2220</v>
      </c>
      <c r="B596" s="18" t="s">
        <v>2245</v>
      </c>
      <c r="C596" s="18" t="s">
        <v>2011</v>
      </c>
      <c r="D596" s="18" t="s">
        <v>1956</v>
      </c>
      <c r="E596" s="19">
        <v>1462583.2</v>
      </c>
      <c r="F596" s="19">
        <v>0</v>
      </c>
      <c r="G596" s="19">
        <v>749164035.01999998</v>
      </c>
    </row>
    <row r="597" spans="1:8">
      <c r="A597" s="34" t="s">
        <v>2220</v>
      </c>
      <c r="B597" s="34" t="s">
        <v>2245</v>
      </c>
      <c r="C597" s="34" t="s">
        <v>2011</v>
      </c>
      <c r="D597" s="34" t="s">
        <v>1956</v>
      </c>
      <c r="E597" s="38">
        <v>1462583.2</v>
      </c>
      <c r="F597" s="38">
        <v>0</v>
      </c>
      <c r="G597" s="38">
        <v>748363906.96000004</v>
      </c>
      <c r="H597" s="1">
        <f>+E596-E597</f>
        <v>0</v>
      </c>
    </row>
    <row r="598" spans="1:8">
      <c r="A598" s="18" t="s">
        <v>2327</v>
      </c>
      <c r="B598" s="18" t="s">
        <v>2340</v>
      </c>
      <c r="C598" s="18" t="s">
        <v>2011</v>
      </c>
      <c r="D598" s="18" t="s">
        <v>1956</v>
      </c>
      <c r="E598" s="19">
        <v>1493577.82</v>
      </c>
      <c r="F598" s="19">
        <v>0</v>
      </c>
      <c r="G598" s="19">
        <v>677277116.75</v>
      </c>
    </row>
    <row r="599" spans="1:8">
      <c r="A599" s="34" t="s">
        <v>2327</v>
      </c>
      <c r="B599" s="34" t="s">
        <v>2340</v>
      </c>
      <c r="C599" s="34" t="s">
        <v>2011</v>
      </c>
      <c r="D599" s="34" t="s">
        <v>1956</v>
      </c>
      <c r="E599" s="38">
        <v>1493577.82</v>
      </c>
      <c r="F599" s="38">
        <v>0</v>
      </c>
      <c r="G599" s="38">
        <v>676253212.69000006</v>
      </c>
      <c r="H599" s="1">
        <f>+E598-E599</f>
        <v>0</v>
      </c>
    </row>
    <row r="600" spans="1:8">
      <c r="A600" s="18" t="s">
        <v>2399</v>
      </c>
      <c r="B600" s="18" t="s">
        <v>2403</v>
      </c>
      <c r="C600" s="18" t="s">
        <v>2011</v>
      </c>
      <c r="D600" s="18" t="s">
        <v>1956</v>
      </c>
      <c r="E600" s="19">
        <v>1531.69</v>
      </c>
      <c r="F600" s="19">
        <v>0</v>
      </c>
      <c r="G600" s="19">
        <v>683225533.17999995</v>
      </c>
    </row>
    <row r="601" spans="1:8">
      <c r="A601" s="34" t="s">
        <v>2399</v>
      </c>
      <c r="B601" s="34" t="s">
        <v>2403</v>
      </c>
      <c r="C601" s="34" t="s">
        <v>2011</v>
      </c>
      <c r="D601" s="34" t="s">
        <v>1956</v>
      </c>
      <c r="E601" s="38">
        <v>1531.69</v>
      </c>
      <c r="F601" s="38">
        <v>0</v>
      </c>
      <c r="G601" s="38">
        <v>666057967.91999996</v>
      </c>
      <c r="H601" s="1">
        <f>+E600-E601</f>
        <v>0</v>
      </c>
    </row>
    <row r="602" spans="1:8">
      <c r="A602" s="18" t="s">
        <v>2067</v>
      </c>
      <c r="B602" s="18" t="s">
        <v>2072</v>
      </c>
      <c r="C602" s="18" t="s">
        <v>2011</v>
      </c>
      <c r="D602" s="18" t="s">
        <v>1956</v>
      </c>
      <c r="E602" s="19">
        <v>903617.08</v>
      </c>
      <c r="F602" s="19">
        <v>0</v>
      </c>
      <c r="G602" s="19">
        <v>607456868.53999996</v>
      </c>
    </row>
    <row r="603" spans="1:8">
      <c r="A603" s="34" t="s">
        <v>2067</v>
      </c>
      <c r="B603" s="34" t="s">
        <v>2072</v>
      </c>
      <c r="C603" s="34" t="s">
        <v>2011</v>
      </c>
      <c r="D603" s="34" t="s">
        <v>1956</v>
      </c>
      <c r="E603" s="38">
        <v>903617.08</v>
      </c>
      <c r="F603" s="38">
        <v>0</v>
      </c>
      <c r="G603" s="38">
        <v>607456868.53999996</v>
      </c>
      <c r="H603" s="1">
        <f t="shared" ref="H603" si="3">+E602-E603</f>
        <v>0</v>
      </c>
    </row>
    <row r="604" spans="1:8">
      <c r="A604" s="18" t="s">
        <v>2091</v>
      </c>
      <c r="B604" s="18" t="s">
        <v>2092</v>
      </c>
      <c r="C604" s="18" t="s">
        <v>2011</v>
      </c>
      <c r="D604" s="18" t="s">
        <v>1904</v>
      </c>
      <c r="E604" s="19">
        <v>320144.45</v>
      </c>
      <c r="F604" s="19">
        <v>0</v>
      </c>
      <c r="G604" s="19">
        <v>645846558.95000005</v>
      </c>
    </row>
    <row r="605" spans="1:8">
      <c r="A605" s="34" t="s">
        <v>2091</v>
      </c>
      <c r="B605" s="34" t="s">
        <v>2092</v>
      </c>
      <c r="C605" s="34" t="s">
        <v>2011</v>
      </c>
      <c r="D605" s="34" t="s">
        <v>1904</v>
      </c>
      <c r="E605" s="38">
        <v>320144.45</v>
      </c>
      <c r="F605" s="38">
        <v>0</v>
      </c>
      <c r="G605" s="38">
        <v>644952954.02999997</v>
      </c>
      <c r="H605" s="1">
        <f>+E604-E605</f>
        <v>0</v>
      </c>
    </row>
    <row r="606" spans="1:8">
      <c r="A606" s="18" t="s">
        <v>2067</v>
      </c>
      <c r="B606" s="18" t="s">
        <v>2068</v>
      </c>
      <c r="C606" s="18" t="s">
        <v>2011</v>
      </c>
      <c r="D606" s="18" t="s">
        <v>1904</v>
      </c>
      <c r="E606" s="19">
        <v>21834.83</v>
      </c>
      <c r="F606" s="19">
        <v>0</v>
      </c>
      <c r="G606" s="19">
        <v>608374164.46000004</v>
      </c>
    </row>
    <row r="607" spans="1:8">
      <c r="A607" s="34" t="s">
        <v>2067</v>
      </c>
      <c r="B607" s="34" t="s">
        <v>2068</v>
      </c>
      <c r="C607" s="34" t="s">
        <v>2011</v>
      </c>
      <c r="D607" s="34" t="s">
        <v>1904</v>
      </c>
      <c r="E607" s="38">
        <v>21834.83</v>
      </c>
      <c r="F607" s="38">
        <v>0</v>
      </c>
      <c r="G607" s="38">
        <v>608374164.46000004</v>
      </c>
      <c r="H607" s="1">
        <f>+E606-E607</f>
        <v>0</v>
      </c>
    </row>
    <row r="608" spans="1:8">
      <c r="A608" s="18" t="s">
        <v>2079</v>
      </c>
      <c r="B608" s="18" t="s">
        <v>2083</v>
      </c>
      <c r="C608" s="18" t="s">
        <v>2011</v>
      </c>
      <c r="D608" s="18" t="s">
        <v>1904</v>
      </c>
      <c r="E608" s="19">
        <v>194615.61</v>
      </c>
      <c r="F608" s="19">
        <v>0</v>
      </c>
      <c r="G608" s="19">
        <v>641534778.73000002</v>
      </c>
    </row>
    <row r="609" spans="1:8">
      <c r="A609" s="34" t="s">
        <v>2079</v>
      </c>
      <c r="B609" s="34" t="s">
        <v>2083</v>
      </c>
      <c r="C609" s="34" t="s">
        <v>2011</v>
      </c>
      <c r="D609" s="34" t="s">
        <v>1904</v>
      </c>
      <c r="E609" s="38">
        <v>194615.61</v>
      </c>
      <c r="F609" s="38">
        <v>0</v>
      </c>
      <c r="G609" s="38">
        <v>641534778.73000002</v>
      </c>
      <c r="H609" s="1">
        <f>+E608-E609</f>
        <v>0</v>
      </c>
    </row>
    <row r="610" spans="1:8">
      <c r="A610" s="18" t="s">
        <v>2114</v>
      </c>
      <c r="B610" s="18" t="s">
        <v>2117</v>
      </c>
      <c r="C610" s="18" t="s">
        <v>2011</v>
      </c>
      <c r="D610" s="18" t="s">
        <v>1905</v>
      </c>
      <c r="E610" s="19">
        <v>11950.76</v>
      </c>
      <c r="F610" s="19">
        <v>0</v>
      </c>
      <c r="G610" s="19">
        <v>707232703.85000002</v>
      </c>
    </row>
    <row r="611" spans="1:8">
      <c r="A611" s="34" t="s">
        <v>2114</v>
      </c>
      <c r="B611" s="34" t="s">
        <v>2117</v>
      </c>
      <c r="C611" s="34" t="s">
        <v>2011</v>
      </c>
      <c r="D611" s="34" t="s">
        <v>1905</v>
      </c>
      <c r="E611" s="38">
        <v>11950.76</v>
      </c>
      <c r="F611" s="38">
        <v>0</v>
      </c>
      <c r="G611" s="38">
        <v>706386298.92999995</v>
      </c>
      <c r="H611" s="1">
        <f>+E610-E611</f>
        <v>0</v>
      </c>
    </row>
    <row r="612" spans="1:8">
      <c r="A612" s="18" t="s">
        <v>2067</v>
      </c>
      <c r="B612" s="18" t="s">
        <v>2069</v>
      </c>
      <c r="C612" s="18" t="s">
        <v>2011</v>
      </c>
      <c r="D612" s="18" t="s">
        <v>1905</v>
      </c>
      <c r="E612" s="19">
        <v>13678.84</v>
      </c>
      <c r="F612" s="19">
        <v>0</v>
      </c>
      <c r="G612" s="19">
        <v>608360485.62</v>
      </c>
    </row>
    <row r="613" spans="1:8">
      <c r="A613" s="34" t="s">
        <v>2067</v>
      </c>
      <c r="B613" s="34" t="s">
        <v>2069</v>
      </c>
      <c r="C613" s="34" t="s">
        <v>2011</v>
      </c>
      <c r="D613" s="34" t="s">
        <v>1905</v>
      </c>
      <c r="E613" s="38">
        <v>13678.84</v>
      </c>
      <c r="F613" s="38">
        <v>0</v>
      </c>
      <c r="G613" s="38">
        <v>608360485.62</v>
      </c>
      <c r="H613" s="1">
        <f>+E612-E613</f>
        <v>0</v>
      </c>
    </row>
    <row r="614" spans="1:8">
      <c r="A614" s="18" t="s">
        <v>2079</v>
      </c>
      <c r="B614" s="18" t="s">
        <v>2081</v>
      </c>
      <c r="C614" s="18" t="s">
        <v>2011</v>
      </c>
      <c r="D614" s="18" t="s">
        <v>1905</v>
      </c>
      <c r="E614" s="19">
        <v>364708.36</v>
      </c>
      <c r="F614" s="19">
        <v>0</v>
      </c>
      <c r="G614" s="19">
        <v>641759833.03999996</v>
      </c>
    </row>
    <row r="615" spans="1:8">
      <c r="A615" s="34" t="s">
        <v>2079</v>
      </c>
      <c r="B615" s="34" t="s">
        <v>2081</v>
      </c>
      <c r="C615" s="34" t="s">
        <v>2011</v>
      </c>
      <c r="D615" s="34" t="s">
        <v>1905</v>
      </c>
      <c r="E615" s="38">
        <v>364708.36</v>
      </c>
      <c r="F615" s="38">
        <v>0</v>
      </c>
      <c r="G615" s="38">
        <v>641759833.03999996</v>
      </c>
      <c r="H615" s="1">
        <f>+E614-E615</f>
        <v>0</v>
      </c>
    </row>
    <row r="616" spans="1:8">
      <c r="A616" s="18" t="s">
        <v>2079</v>
      </c>
      <c r="B616" s="18" t="s">
        <v>2082</v>
      </c>
      <c r="C616" s="18" t="s">
        <v>2011</v>
      </c>
      <c r="D616" s="18" t="s">
        <v>1905</v>
      </c>
      <c r="E616" s="19">
        <v>30438.7</v>
      </c>
      <c r="F616" s="19">
        <v>0</v>
      </c>
      <c r="G616" s="19">
        <v>641729394.34000003</v>
      </c>
    </row>
    <row r="617" spans="1:8">
      <c r="A617" s="34" t="s">
        <v>2079</v>
      </c>
      <c r="B617" s="34" t="s">
        <v>2082</v>
      </c>
      <c r="C617" s="34" t="s">
        <v>2011</v>
      </c>
      <c r="D617" s="34" t="s">
        <v>1905</v>
      </c>
      <c r="E617" s="38">
        <v>30438.7</v>
      </c>
      <c r="F617" s="38">
        <v>0</v>
      </c>
      <c r="G617" s="38">
        <v>641729394.34000003</v>
      </c>
      <c r="H617" s="1">
        <f>+E616-E617</f>
        <v>0</v>
      </c>
    </row>
    <row r="618" spans="1:8">
      <c r="A618" s="18" t="s">
        <v>2079</v>
      </c>
      <c r="B618" s="18" t="s">
        <v>2085</v>
      </c>
      <c r="C618" s="18" t="s">
        <v>2011</v>
      </c>
      <c r="D618" s="18" t="s">
        <v>1905</v>
      </c>
      <c r="E618" s="19">
        <v>325402.93</v>
      </c>
      <c r="F618" s="19">
        <v>0</v>
      </c>
      <c r="G618" s="19">
        <v>640878975.79999995</v>
      </c>
    </row>
    <row r="619" spans="1:8">
      <c r="A619" s="34" t="s">
        <v>2079</v>
      </c>
      <c r="B619" s="34" t="s">
        <v>2085</v>
      </c>
      <c r="C619" s="34" t="s">
        <v>2011</v>
      </c>
      <c r="D619" s="34" t="s">
        <v>1905</v>
      </c>
      <c r="E619" s="38">
        <v>325402.93</v>
      </c>
      <c r="F619" s="38">
        <v>0</v>
      </c>
      <c r="G619" s="38">
        <v>640878975.79999995</v>
      </c>
      <c r="H619" s="1">
        <f>+E618-E619</f>
        <v>0</v>
      </c>
    </row>
    <row r="620" spans="1:8">
      <c r="A620" s="18" t="s">
        <v>2444</v>
      </c>
      <c r="B620" s="18" t="s">
        <v>2459</v>
      </c>
      <c r="C620" s="18" t="s">
        <v>2011</v>
      </c>
      <c r="D620" s="18" t="s">
        <v>1243</v>
      </c>
      <c r="E620" s="19">
        <v>22766.38</v>
      </c>
      <c r="F620" s="19">
        <v>0</v>
      </c>
      <c r="G620" s="19">
        <v>716531049.74000001</v>
      </c>
    </row>
    <row r="621" spans="1:8">
      <c r="A621" s="34" t="s">
        <v>2444</v>
      </c>
      <c r="B621" s="34" t="s">
        <v>2459</v>
      </c>
      <c r="C621" s="34" t="s">
        <v>2011</v>
      </c>
      <c r="D621" s="34" t="s">
        <v>1243</v>
      </c>
      <c r="E621" s="38">
        <v>22766.38</v>
      </c>
      <c r="F621" s="38">
        <v>0</v>
      </c>
      <c r="G621" s="38">
        <v>697887908.83000004</v>
      </c>
      <c r="H621" s="1">
        <f>+E620-E621</f>
        <v>0</v>
      </c>
    </row>
    <row r="622" spans="1:8">
      <c r="A622" s="18" t="s">
        <v>2185</v>
      </c>
      <c r="B622" s="18" t="s">
        <v>2199</v>
      </c>
      <c r="C622" s="18" t="s">
        <v>2011</v>
      </c>
      <c r="D622" s="18" t="s">
        <v>2200</v>
      </c>
      <c r="E622" s="19">
        <v>1124000</v>
      </c>
      <c r="F622" s="19">
        <v>0</v>
      </c>
      <c r="G622" s="19">
        <v>749780654.30999994</v>
      </c>
    </row>
    <row r="623" spans="1:8">
      <c r="A623" s="34" t="s">
        <v>2185</v>
      </c>
      <c r="B623" s="34" t="s">
        <v>2199</v>
      </c>
      <c r="C623" s="34" t="s">
        <v>2011</v>
      </c>
      <c r="D623" s="34" t="s">
        <v>2200</v>
      </c>
      <c r="E623" s="38">
        <v>1124000</v>
      </c>
      <c r="F623" s="38">
        <v>0</v>
      </c>
      <c r="G623" s="38">
        <v>748980526.25</v>
      </c>
      <c r="H623" s="1">
        <f>+E622-E623</f>
        <v>0</v>
      </c>
    </row>
    <row r="624" spans="1:8">
      <c r="A624" s="18" t="s">
        <v>2444</v>
      </c>
      <c r="B624" s="18" t="s">
        <v>2449</v>
      </c>
      <c r="C624" s="18" t="s">
        <v>2011</v>
      </c>
      <c r="D624" s="18" t="s">
        <v>2200</v>
      </c>
      <c r="E624" s="19">
        <v>130150</v>
      </c>
      <c r="F624" s="19">
        <v>0</v>
      </c>
      <c r="G624" s="19">
        <v>725770226.90999997</v>
      </c>
    </row>
    <row r="625" spans="1:8">
      <c r="A625" s="34" t="s">
        <v>2444</v>
      </c>
      <c r="B625" s="34" t="s">
        <v>2449</v>
      </c>
      <c r="C625" s="34" t="s">
        <v>2011</v>
      </c>
      <c r="D625" s="34" t="s">
        <v>2200</v>
      </c>
      <c r="E625" s="38">
        <v>130150</v>
      </c>
      <c r="F625" s="38">
        <v>0</v>
      </c>
      <c r="G625" s="38">
        <v>704630710.79999995</v>
      </c>
      <c r="H625" s="1">
        <f>+E624-E625</f>
        <v>0</v>
      </c>
    </row>
    <row r="626" spans="1:8">
      <c r="A626" s="18" t="s">
        <v>2444</v>
      </c>
      <c r="B626" s="18" t="s">
        <v>2452</v>
      </c>
      <c r="C626" s="18" t="s">
        <v>2011</v>
      </c>
      <c r="D626" s="18" t="s">
        <v>2200</v>
      </c>
      <c r="E626" s="19">
        <v>695000</v>
      </c>
      <c r="F626" s="19">
        <v>0</v>
      </c>
      <c r="G626" s="19">
        <v>724355721.90999997</v>
      </c>
    </row>
    <row r="627" spans="1:8">
      <c r="A627" s="34" t="s">
        <v>2444</v>
      </c>
      <c r="B627" s="34" t="s">
        <v>2452</v>
      </c>
      <c r="C627" s="34" t="s">
        <v>2011</v>
      </c>
      <c r="D627" s="34" t="s">
        <v>2200</v>
      </c>
      <c r="E627" s="38">
        <v>695000</v>
      </c>
      <c r="F627" s="38">
        <v>0</v>
      </c>
      <c r="G627" s="38">
        <v>703216205.79999995</v>
      </c>
      <c r="H627" s="1">
        <f>+E626-E627</f>
        <v>0</v>
      </c>
    </row>
    <row r="628" spans="1:8">
      <c r="A628" s="18" t="s">
        <v>2444</v>
      </c>
      <c r="B628" s="18" t="s">
        <v>2453</v>
      </c>
      <c r="C628" s="18" t="s">
        <v>2011</v>
      </c>
      <c r="D628" s="18" t="s">
        <v>1271</v>
      </c>
      <c r="E628" s="19">
        <v>1397440</v>
      </c>
      <c r="F628" s="19">
        <v>0</v>
      </c>
      <c r="G628" s="19">
        <v>722958281.90999997</v>
      </c>
    </row>
    <row r="629" spans="1:8">
      <c r="A629" s="34" t="s">
        <v>2444</v>
      </c>
      <c r="B629" s="34" t="s">
        <v>2453</v>
      </c>
      <c r="C629" s="34" t="s">
        <v>2011</v>
      </c>
      <c r="D629" s="34" t="s">
        <v>1271</v>
      </c>
      <c r="E629" s="38">
        <v>1397440</v>
      </c>
      <c r="F629" s="38">
        <v>0</v>
      </c>
      <c r="G629" s="38">
        <v>701818765.79999995</v>
      </c>
      <c r="H629" s="1">
        <f>+E628-E629</f>
        <v>0</v>
      </c>
    </row>
    <row r="630" spans="1:8">
      <c r="A630" s="18" t="s">
        <v>2373</v>
      </c>
      <c r="B630" s="18" t="s">
        <v>2374</v>
      </c>
      <c r="C630" s="18" t="s">
        <v>2375</v>
      </c>
      <c r="D630" s="18" t="s">
        <v>2375</v>
      </c>
      <c r="E630" s="19">
        <v>11997.11</v>
      </c>
      <c r="F630" s="19">
        <v>0</v>
      </c>
      <c r="G630" s="19">
        <v>690395351.97000003</v>
      </c>
    </row>
    <row r="631" spans="1:8">
      <c r="A631" s="34" t="s">
        <v>2373</v>
      </c>
      <c r="B631" s="34" t="s">
        <v>2374</v>
      </c>
      <c r="C631" s="34" t="s">
        <v>2375</v>
      </c>
      <c r="D631" s="34" t="s">
        <v>2375</v>
      </c>
      <c r="E631" s="38">
        <v>11997.11</v>
      </c>
      <c r="F631" s="38">
        <v>0</v>
      </c>
      <c r="G631" s="38">
        <v>689371447.90999997</v>
      </c>
      <c r="H631" s="1">
        <f>+E630-E631</f>
        <v>0</v>
      </c>
    </row>
    <row r="632" spans="1:8">
      <c r="A632" s="18" t="s">
        <v>2185</v>
      </c>
      <c r="B632" s="18" t="s">
        <v>2195</v>
      </c>
      <c r="C632" s="18" t="s">
        <v>2011</v>
      </c>
      <c r="D632" s="18" t="s">
        <v>2196</v>
      </c>
      <c r="E632" s="19">
        <v>1007514</v>
      </c>
      <c r="F632" s="19">
        <v>0</v>
      </c>
      <c r="G632" s="19">
        <v>752775653.00999999</v>
      </c>
    </row>
    <row r="633" spans="1:8">
      <c r="A633" s="34" t="s">
        <v>2185</v>
      </c>
      <c r="B633" s="34" t="s">
        <v>2195</v>
      </c>
      <c r="C633" s="34" t="s">
        <v>2011</v>
      </c>
      <c r="D633" s="34" t="s">
        <v>2196</v>
      </c>
      <c r="E633" s="38">
        <v>1007514</v>
      </c>
      <c r="F633" s="38">
        <v>0</v>
      </c>
      <c r="G633" s="38">
        <v>751975524.95000005</v>
      </c>
      <c r="H633" s="1">
        <f>+E632-E633</f>
        <v>0</v>
      </c>
    </row>
    <row r="634" spans="1:8">
      <c r="A634" s="18" t="s">
        <v>2220</v>
      </c>
      <c r="B634" s="18" t="s">
        <v>2241</v>
      </c>
      <c r="C634" s="18" t="s">
        <v>2011</v>
      </c>
      <c r="D634" s="18" t="s">
        <v>2196</v>
      </c>
      <c r="E634" s="19">
        <v>245700</v>
      </c>
      <c r="F634" s="19">
        <v>0</v>
      </c>
      <c r="G634" s="19">
        <v>750868518.22000003</v>
      </c>
    </row>
    <row r="635" spans="1:8">
      <c r="A635" s="34" t="s">
        <v>2220</v>
      </c>
      <c r="B635" s="34" t="s">
        <v>2241</v>
      </c>
      <c r="C635" s="34" t="s">
        <v>2011</v>
      </c>
      <c r="D635" s="34" t="s">
        <v>2196</v>
      </c>
      <c r="E635" s="38">
        <v>245700</v>
      </c>
      <c r="F635" s="38">
        <v>0</v>
      </c>
      <c r="G635" s="38">
        <v>750791416.16999996</v>
      </c>
      <c r="H635" s="1">
        <f>+E634-E635</f>
        <v>0</v>
      </c>
    </row>
    <row r="636" spans="1:8">
      <c r="A636" s="18" t="s">
        <v>2327</v>
      </c>
      <c r="B636" s="18" t="s">
        <v>2330</v>
      </c>
      <c r="C636" s="18" t="s">
        <v>2011</v>
      </c>
      <c r="D636" s="18" t="s">
        <v>2196</v>
      </c>
      <c r="E636" s="19">
        <v>1803200</v>
      </c>
      <c r="F636" s="19">
        <v>0</v>
      </c>
      <c r="G636" s="19">
        <v>696659160.66999996</v>
      </c>
    </row>
    <row r="637" spans="1:8">
      <c r="A637" s="34" t="s">
        <v>2327</v>
      </c>
      <c r="B637" s="34" t="s">
        <v>2330</v>
      </c>
      <c r="C637" s="34" t="s">
        <v>2011</v>
      </c>
      <c r="D637" s="34" t="s">
        <v>2196</v>
      </c>
      <c r="E637" s="38">
        <v>1803200</v>
      </c>
      <c r="F637" s="38">
        <v>0</v>
      </c>
      <c r="G637" s="38">
        <v>695635256.61000001</v>
      </c>
      <c r="H637" s="1">
        <f>+E636-E637</f>
        <v>0</v>
      </c>
    </row>
    <row r="638" spans="1:8">
      <c r="A638" s="18" t="s">
        <v>2327</v>
      </c>
      <c r="B638" s="18" t="s">
        <v>2333</v>
      </c>
      <c r="C638" s="18" t="s">
        <v>2011</v>
      </c>
      <c r="D638" s="18" t="s">
        <v>2196</v>
      </c>
      <c r="E638" s="19">
        <v>1763510</v>
      </c>
      <c r="F638" s="19">
        <v>0</v>
      </c>
      <c r="G638" s="19">
        <v>683263486.50999999</v>
      </c>
    </row>
    <row r="639" spans="1:8">
      <c r="A639" s="34" t="s">
        <v>2327</v>
      </c>
      <c r="B639" s="34" t="s">
        <v>2333</v>
      </c>
      <c r="C639" s="34" t="s">
        <v>2011</v>
      </c>
      <c r="D639" s="34" t="s">
        <v>2196</v>
      </c>
      <c r="E639" s="38">
        <v>1763510</v>
      </c>
      <c r="F639" s="38">
        <v>0</v>
      </c>
      <c r="G639" s="38">
        <v>682239582.45000005</v>
      </c>
      <c r="H639" s="1">
        <f t="shared" ref="H639" si="4">+E638-E639</f>
        <v>0</v>
      </c>
    </row>
    <row r="640" spans="1:8">
      <c r="A640" s="18" t="s">
        <v>2220</v>
      </c>
      <c r="B640" s="18" t="s">
        <v>2256</v>
      </c>
      <c r="C640" s="18" t="s">
        <v>2011</v>
      </c>
      <c r="D640" s="18" t="s">
        <v>1955</v>
      </c>
      <c r="E640" s="19">
        <v>5752857.5999999996</v>
      </c>
      <c r="F640" s="19">
        <v>0</v>
      </c>
      <c r="G640" s="19">
        <v>685200374.51999998</v>
      </c>
    </row>
    <row r="641" spans="1:8">
      <c r="A641" s="34" t="s">
        <v>2220</v>
      </c>
      <c r="B641" s="34" t="s">
        <v>2256</v>
      </c>
      <c r="C641" s="34" t="s">
        <v>2011</v>
      </c>
      <c r="D641" s="34" t="s">
        <v>1955</v>
      </c>
      <c r="E641" s="38">
        <v>5752857.5999999996</v>
      </c>
      <c r="F641" s="38">
        <v>0</v>
      </c>
      <c r="G641" s="38">
        <v>684400246.46000004</v>
      </c>
      <c r="H641" s="1">
        <f>+E640-E641</f>
        <v>0</v>
      </c>
    </row>
    <row r="642" spans="1:8">
      <c r="A642" s="18" t="s">
        <v>2185</v>
      </c>
      <c r="B642" s="18" t="s">
        <v>2189</v>
      </c>
      <c r="C642" s="18" t="s">
        <v>2011</v>
      </c>
      <c r="D642" s="18" t="s">
        <v>1909</v>
      </c>
      <c r="E642" s="19">
        <v>153750</v>
      </c>
      <c r="F642" s="19">
        <v>0</v>
      </c>
      <c r="G642" s="19">
        <v>775125476.16999996</v>
      </c>
    </row>
    <row r="643" spans="1:8">
      <c r="A643" s="34" t="s">
        <v>2185</v>
      </c>
      <c r="B643" s="34" t="s">
        <v>2189</v>
      </c>
      <c r="C643" s="34" t="s">
        <v>2011</v>
      </c>
      <c r="D643" s="34" t="s">
        <v>1909</v>
      </c>
      <c r="E643" s="38">
        <v>153750</v>
      </c>
      <c r="F643" s="38">
        <v>0</v>
      </c>
      <c r="G643" s="38">
        <v>774325348.11000001</v>
      </c>
      <c r="H643" s="1">
        <f>+E642-E643</f>
        <v>0</v>
      </c>
    </row>
    <row r="644" spans="1:8">
      <c r="A644" s="18" t="s">
        <v>2220</v>
      </c>
      <c r="B644" s="18" t="s">
        <v>2246</v>
      </c>
      <c r="C644" s="18" t="s">
        <v>2011</v>
      </c>
      <c r="D644" s="18" t="s">
        <v>1909</v>
      </c>
      <c r="E644" s="19">
        <v>855496.5</v>
      </c>
      <c r="F644" s="19">
        <v>0</v>
      </c>
      <c r="G644" s="19">
        <v>748308538.51999998</v>
      </c>
    </row>
    <row r="645" spans="1:8">
      <c r="A645" s="34" t="s">
        <v>2220</v>
      </c>
      <c r="B645" s="34" t="s">
        <v>2246</v>
      </c>
      <c r="C645" s="34" t="s">
        <v>2011</v>
      </c>
      <c r="D645" s="34" t="s">
        <v>1909</v>
      </c>
      <c r="E645" s="38">
        <v>855496.5</v>
      </c>
      <c r="F645" s="38">
        <v>0</v>
      </c>
      <c r="G645" s="38">
        <v>747508410.46000004</v>
      </c>
      <c r="H645" s="1">
        <f>+E644-E645</f>
        <v>0</v>
      </c>
    </row>
    <row r="646" spans="1:8">
      <c r="A646" s="18" t="s">
        <v>2373</v>
      </c>
      <c r="B646" s="18" t="s">
        <v>2380</v>
      </c>
      <c r="C646" s="18" t="s">
        <v>2011</v>
      </c>
      <c r="D646" s="18" t="s">
        <v>1909</v>
      </c>
      <c r="E646" s="19">
        <v>560100</v>
      </c>
      <c r="F646" s="19">
        <v>0</v>
      </c>
      <c r="G646" s="19">
        <v>689693501.97000003</v>
      </c>
    </row>
    <row r="647" spans="1:8">
      <c r="A647" s="34" t="s">
        <v>2373</v>
      </c>
      <c r="B647" s="34" t="s">
        <v>2380</v>
      </c>
      <c r="C647" s="34" t="s">
        <v>2011</v>
      </c>
      <c r="D647" s="34" t="s">
        <v>1909</v>
      </c>
      <c r="E647" s="38">
        <v>560100</v>
      </c>
      <c r="F647" s="38">
        <v>0</v>
      </c>
      <c r="G647" s="38">
        <v>688669597.90999997</v>
      </c>
      <c r="H647" s="1">
        <f t="shared" ref="H647" si="5">+E646-E647</f>
        <v>0</v>
      </c>
    </row>
    <row r="648" spans="1:8">
      <c r="A648" s="18" t="s">
        <v>2220</v>
      </c>
      <c r="B648" s="18" t="s">
        <v>2224</v>
      </c>
      <c r="C648" s="18" t="s">
        <v>2011</v>
      </c>
      <c r="D648" s="18" t="s">
        <v>1942</v>
      </c>
      <c r="E648" s="19">
        <v>723026.01</v>
      </c>
      <c r="F648" s="19">
        <v>0</v>
      </c>
      <c r="G648" s="19">
        <v>753876961.40999997</v>
      </c>
    </row>
    <row r="649" spans="1:8">
      <c r="A649" s="34" t="s">
        <v>2220</v>
      </c>
      <c r="B649" s="34" t="s">
        <v>3076</v>
      </c>
      <c r="C649" s="34" t="s">
        <v>2011</v>
      </c>
      <c r="D649" s="34" t="s">
        <v>1942</v>
      </c>
      <c r="E649" s="38">
        <v>723026.01</v>
      </c>
      <c r="F649" s="38">
        <v>0</v>
      </c>
      <c r="G649" s="38">
        <v>749968090.15999997</v>
      </c>
      <c r="H649" s="1">
        <f>+E648-E649</f>
        <v>0</v>
      </c>
    </row>
    <row r="650" spans="1:8">
      <c r="A650" s="18" t="s">
        <v>2270</v>
      </c>
      <c r="B650" s="18" t="s">
        <v>2273</v>
      </c>
      <c r="C650" s="18" t="s">
        <v>2011</v>
      </c>
      <c r="D650" s="18" t="s">
        <v>1942</v>
      </c>
      <c r="E650" s="19">
        <v>746000.64</v>
      </c>
      <c r="F650" s="19">
        <v>0</v>
      </c>
      <c r="G650" s="19">
        <v>683424979.30999994</v>
      </c>
    </row>
    <row r="651" spans="1:8">
      <c r="A651" s="34" t="s">
        <v>2270</v>
      </c>
      <c r="B651" s="34" t="s">
        <v>2273</v>
      </c>
      <c r="C651" s="34" t="s">
        <v>2011</v>
      </c>
      <c r="D651" s="34" t="s">
        <v>1942</v>
      </c>
      <c r="E651" s="38">
        <v>746000.64</v>
      </c>
      <c r="F651" s="38">
        <v>0</v>
      </c>
      <c r="G651" s="38">
        <v>682624851.25</v>
      </c>
      <c r="H651" s="1">
        <f>+E650-E651</f>
        <v>0</v>
      </c>
    </row>
    <row r="652" spans="1:8">
      <c r="A652" s="18" t="s">
        <v>2444</v>
      </c>
      <c r="B652" s="18" t="s">
        <v>2445</v>
      </c>
      <c r="C652" s="18" t="s">
        <v>2011</v>
      </c>
      <c r="D652" s="18" t="s">
        <v>1942</v>
      </c>
      <c r="E652" s="19">
        <v>1111385.6000000001</v>
      </c>
      <c r="F652" s="19">
        <v>0</v>
      </c>
      <c r="G652" s="19">
        <v>727705376.90999997</v>
      </c>
    </row>
    <row r="653" spans="1:8">
      <c r="A653" s="34" t="s">
        <v>2444</v>
      </c>
      <c r="B653" s="34" t="s">
        <v>2445</v>
      </c>
      <c r="C653" s="34" t="s">
        <v>2011</v>
      </c>
      <c r="D653" s="34" t="s">
        <v>1942</v>
      </c>
      <c r="E653" s="38">
        <v>1111385.6000000001</v>
      </c>
      <c r="F653" s="38">
        <v>0</v>
      </c>
      <c r="G653" s="38">
        <v>706565860.79999995</v>
      </c>
      <c r="H653" s="1">
        <f>+E652-E653</f>
        <v>0</v>
      </c>
    </row>
    <row r="654" spans="1:8">
      <c r="A654" s="18" t="s">
        <v>2444</v>
      </c>
      <c r="B654" s="18" t="s">
        <v>2455</v>
      </c>
      <c r="C654" s="18" t="s">
        <v>2011</v>
      </c>
      <c r="D654" s="18" t="s">
        <v>1942</v>
      </c>
      <c r="E654" s="19">
        <v>373000.32</v>
      </c>
      <c r="F654" s="19">
        <v>0</v>
      </c>
      <c r="G654" s="19">
        <v>720225407.77999997</v>
      </c>
    </row>
    <row r="655" spans="1:8">
      <c r="A655" s="34" t="s">
        <v>2444</v>
      </c>
      <c r="B655" s="34" t="s">
        <v>2455</v>
      </c>
      <c r="C655" s="34" t="s">
        <v>2011</v>
      </c>
      <c r="D655" s="34" t="s">
        <v>1942</v>
      </c>
      <c r="E655" s="38">
        <v>373000.32</v>
      </c>
      <c r="F655" s="38">
        <v>0</v>
      </c>
      <c r="G655" s="38">
        <v>701445765.48000002</v>
      </c>
      <c r="H655" s="1">
        <f>+E654-E655</f>
        <v>0</v>
      </c>
    </row>
    <row r="656" spans="1:8">
      <c r="A656" s="18" t="s">
        <v>2297</v>
      </c>
      <c r="B656" s="18" t="s">
        <v>2305</v>
      </c>
      <c r="C656" s="18" t="s">
        <v>2011</v>
      </c>
      <c r="D656" s="18" t="s">
        <v>36</v>
      </c>
      <c r="E656" s="19">
        <v>89945.85</v>
      </c>
      <c r="F656" s="19">
        <v>0</v>
      </c>
      <c r="G656" s="19">
        <v>641725866.67999995</v>
      </c>
    </row>
    <row r="657" spans="1:8">
      <c r="A657" s="34" t="s">
        <v>2297</v>
      </c>
      <c r="B657" s="34" t="s">
        <v>2305</v>
      </c>
      <c r="C657" s="34" t="s">
        <v>2011</v>
      </c>
      <c r="D657" s="34" t="s">
        <v>36</v>
      </c>
      <c r="E657" s="38">
        <v>89945.85</v>
      </c>
      <c r="F657" s="38">
        <v>0</v>
      </c>
      <c r="G657" s="38">
        <v>640701962.62</v>
      </c>
      <c r="H657" s="1">
        <f>+E656-E657</f>
        <v>0</v>
      </c>
    </row>
    <row r="658" spans="1:8">
      <c r="A658" s="18" t="s">
        <v>2270</v>
      </c>
      <c r="B658" s="18" t="s">
        <v>2290</v>
      </c>
      <c r="C658" s="18" t="s">
        <v>2011</v>
      </c>
      <c r="D658" s="18" t="s">
        <v>1525</v>
      </c>
      <c r="E658" s="19">
        <v>1686090</v>
      </c>
      <c r="F658" s="19">
        <v>0</v>
      </c>
      <c r="G658" s="19">
        <v>658665628.90999997</v>
      </c>
    </row>
    <row r="659" spans="1:8">
      <c r="A659" s="34" t="s">
        <v>2270</v>
      </c>
      <c r="B659" s="34" t="s">
        <v>2290</v>
      </c>
      <c r="C659" s="34" t="s">
        <v>2011</v>
      </c>
      <c r="D659" s="34" t="s">
        <v>1525</v>
      </c>
      <c r="E659" s="38">
        <v>1686090</v>
      </c>
      <c r="F659" s="38">
        <v>0</v>
      </c>
      <c r="G659" s="38">
        <v>656763424.95000005</v>
      </c>
      <c r="H659" s="1">
        <f>+E658-E659</f>
        <v>0</v>
      </c>
    </row>
    <row r="660" spans="1:8">
      <c r="A660" s="18" t="s">
        <v>2297</v>
      </c>
      <c r="B660" s="18" t="s">
        <v>2298</v>
      </c>
      <c r="C660" s="18" t="s">
        <v>2011</v>
      </c>
      <c r="D660" s="18" t="s">
        <v>1525</v>
      </c>
      <c r="E660" s="19">
        <v>1487980</v>
      </c>
      <c r="F660" s="19">
        <v>0</v>
      </c>
      <c r="G660" s="19">
        <v>661572075.52999997</v>
      </c>
    </row>
    <row r="661" spans="1:8">
      <c r="A661" s="34" t="s">
        <v>2297</v>
      </c>
      <c r="B661" s="34" t="s">
        <v>2298</v>
      </c>
      <c r="C661" s="34" t="s">
        <v>2011</v>
      </c>
      <c r="D661" s="34" t="s">
        <v>1525</v>
      </c>
      <c r="E661" s="38">
        <v>1487980</v>
      </c>
      <c r="F661" s="38">
        <v>0</v>
      </c>
      <c r="G661" s="38">
        <v>660548171.47000003</v>
      </c>
      <c r="H661" s="1">
        <f>+E660-E661</f>
        <v>0</v>
      </c>
    </row>
    <row r="662" spans="1:8">
      <c r="A662" s="18" t="s">
        <v>2136</v>
      </c>
      <c r="B662" s="18" t="s">
        <v>2139</v>
      </c>
      <c r="C662" s="18" t="s">
        <v>2011</v>
      </c>
      <c r="D662" s="18" t="s">
        <v>10</v>
      </c>
      <c r="E662" s="19">
        <v>3106000</v>
      </c>
      <c r="F662" s="19">
        <v>0</v>
      </c>
      <c r="G662" s="19">
        <v>714168813.04999995</v>
      </c>
    </row>
    <row r="663" spans="1:8">
      <c r="A663" s="34" t="s">
        <v>2136</v>
      </c>
      <c r="B663" s="34" t="s">
        <v>2139</v>
      </c>
      <c r="C663" s="34" t="s">
        <v>2011</v>
      </c>
      <c r="D663" s="34" t="s">
        <v>10</v>
      </c>
      <c r="E663" s="38">
        <v>3106000</v>
      </c>
      <c r="F663" s="38">
        <v>0</v>
      </c>
      <c r="G663" s="38">
        <v>713339484.01999998</v>
      </c>
      <c r="H663" s="1">
        <f>+E662-E663</f>
        <v>0</v>
      </c>
    </row>
    <row r="664" spans="1:8">
      <c r="A664" s="18" t="s">
        <v>2466</v>
      </c>
      <c r="B664" s="18" t="s">
        <v>2471</v>
      </c>
      <c r="C664" s="18" t="s">
        <v>2011</v>
      </c>
      <c r="D664" s="18" t="s">
        <v>10</v>
      </c>
      <c r="E664" s="19">
        <v>25936435</v>
      </c>
      <c r="F664" s="19">
        <v>0</v>
      </c>
      <c r="G664" s="19">
        <v>687911507.36000001</v>
      </c>
    </row>
    <row r="665" spans="1:8">
      <c r="A665" s="34" t="s">
        <v>2466</v>
      </c>
      <c r="B665" s="34" t="s">
        <v>2471</v>
      </c>
      <c r="C665" s="34" t="s">
        <v>2011</v>
      </c>
      <c r="D665" s="34" t="s">
        <v>10</v>
      </c>
      <c r="E665" s="38">
        <v>25936435</v>
      </c>
      <c r="F665" s="38">
        <v>0</v>
      </c>
      <c r="G665" s="38">
        <v>672723329.21000004</v>
      </c>
      <c r="H665" s="1">
        <f>+E664-E665</f>
        <v>0</v>
      </c>
    </row>
    <row r="666" spans="1:8">
      <c r="A666" s="18" t="s">
        <v>2466</v>
      </c>
      <c r="B666" s="18" t="s">
        <v>2472</v>
      </c>
      <c r="C666" s="18" t="s">
        <v>2011</v>
      </c>
      <c r="D666" s="18" t="s">
        <v>10</v>
      </c>
      <c r="E666" s="19">
        <v>48916385</v>
      </c>
      <c r="F666" s="19">
        <v>0</v>
      </c>
      <c r="G666" s="19">
        <v>638995122.36000001</v>
      </c>
    </row>
    <row r="667" spans="1:8">
      <c r="A667" s="34" t="s">
        <v>2466</v>
      </c>
      <c r="B667" s="34" t="s">
        <v>2472</v>
      </c>
      <c r="C667" s="34" t="s">
        <v>2011</v>
      </c>
      <c r="D667" s="34" t="s">
        <v>10</v>
      </c>
      <c r="E667" s="38">
        <v>48916385</v>
      </c>
      <c r="F667" s="38">
        <v>0</v>
      </c>
      <c r="G667" s="38">
        <v>623806944.21000004</v>
      </c>
      <c r="H667" s="1">
        <f>+E666-E667</f>
        <v>0</v>
      </c>
    </row>
    <row r="668" spans="1:8">
      <c r="A668" s="18" t="s">
        <v>2270</v>
      </c>
      <c r="B668" s="18" t="s">
        <v>2272</v>
      </c>
      <c r="C668" s="18" t="s">
        <v>2011</v>
      </c>
      <c r="D668" s="18" t="s">
        <v>1946</v>
      </c>
      <c r="E668" s="19">
        <v>2075857.9199999999</v>
      </c>
      <c r="F668" s="19">
        <v>0</v>
      </c>
      <c r="G668" s="19">
        <v>684170979.95000005</v>
      </c>
    </row>
    <row r="669" spans="1:8">
      <c r="A669" s="34" t="s">
        <v>2270</v>
      </c>
      <c r="B669" s="34" t="s">
        <v>2272</v>
      </c>
      <c r="C669" s="34" t="s">
        <v>2011</v>
      </c>
      <c r="D669" s="34" t="s">
        <v>1946</v>
      </c>
      <c r="E669" s="38">
        <v>2075857.9199999999</v>
      </c>
      <c r="F669" s="38">
        <v>0</v>
      </c>
      <c r="G669" s="38">
        <v>683370851.88999999</v>
      </c>
      <c r="H669" s="1">
        <f>+E668-E669</f>
        <v>0</v>
      </c>
    </row>
    <row r="670" spans="1:8">
      <c r="A670" s="18" t="s">
        <v>2270</v>
      </c>
      <c r="B670" s="18" t="s">
        <v>2282</v>
      </c>
      <c r="C670" s="18" t="s">
        <v>2011</v>
      </c>
      <c r="D670" s="18" t="s">
        <v>1946</v>
      </c>
      <c r="E670" s="19">
        <v>671400</v>
      </c>
      <c r="F670" s="19">
        <v>0</v>
      </c>
      <c r="G670" s="19">
        <v>666693534.90999997</v>
      </c>
    </row>
    <row r="671" spans="1:8">
      <c r="A671" s="34" t="s">
        <v>2270</v>
      </c>
      <c r="B671" s="34" t="s">
        <v>2282</v>
      </c>
      <c r="C671" s="34" t="s">
        <v>2011</v>
      </c>
      <c r="D671" s="34" t="s">
        <v>1946</v>
      </c>
      <c r="E671" s="38">
        <v>671400</v>
      </c>
      <c r="F671" s="38">
        <v>0</v>
      </c>
      <c r="G671" s="38">
        <v>665893406.85000002</v>
      </c>
      <c r="H671" s="1">
        <f>+E670-E671</f>
        <v>0</v>
      </c>
    </row>
    <row r="672" spans="1:8">
      <c r="A672" s="18" t="s">
        <v>2413</v>
      </c>
      <c r="B672" s="18" t="s">
        <v>2424</v>
      </c>
      <c r="C672" s="18" t="s">
        <v>2011</v>
      </c>
      <c r="D672" s="18" t="s">
        <v>56</v>
      </c>
      <c r="E672" s="19">
        <v>20778335.899999999</v>
      </c>
      <c r="F672" s="19">
        <v>0</v>
      </c>
      <c r="G672" s="19">
        <v>710432315.70000005</v>
      </c>
    </row>
    <row r="673" spans="1:8">
      <c r="A673" s="34" t="s">
        <v>2413</v>
      </c>
      <c r="B673" s="34" t="s">
        <v>2424</v>
      </c>
      <c r="C673" s="34" t="s">
        <v>2011</v>
      </c>
      <c r="D673" s="34" t="s">
        <v>56</v>
      </c>
      <c r="E673" s="38">
        <v>20778335.899999999</v>
      </c>
      <c r="F673" s="38">
        <v>0</v>
      </c>
      <c r="G673" s="38">
        <v>689345583.09000003</v>
      </c>
      <c r="H673" s="1">
        <f>+E672-E673</f>
        <v>0</v>
      </c>
    </row>
    <row r="674" spans="1:8">
      <c r="A674" s="18" t="s">
        <v>2270</v>
      </c>
      <c r="B674" s="18" t="s">
        <v>2281</v>
      </c>
      <c r="C674" s="18" t="s">
        <v>2011</v>
      </c>
      <c r="D674" s="18" t="s">
        <v>1933</v>
      </c>
      <c r="E674" s="19">
        <v>182292</v>
      </c>
      <c r="F674" s="19">
        <v>0</v>
      </c>
      <c r="G674" s="19">
        <v>667364934.90999997</v>
      </c>
    </row>
    <row r="675" spans="1:8">
      <c r="A675" s="34" t="s">
        <v>2270</v>
      </c>
      <c r="B675" s="34" t="s">
        <v>2281</v>
      </c>
      <c r="C675" s="34" t="s">
        <v>2011</v>
      </c>
      <c r="D675" s="34" t="s">
        <v>1933</v>
      </c>
      <c r="E675" s="38">
        <v>182292</v>
      </c>
      <c r="F675" s="38">
        <v>0</v>
      </c>
      <c r="G675" s="38">
        <v>666564806.85000002</v>
      </c>
      <c r="H675" s="1">
        <f>+E674-E675</f>
        <v>0</v>
      </c>
    </row>
    <row r="676" spans="1:8">
      <c r="A676" s="18" t="s">
        <v>2413</v>
      </c>
      <c r="B676" s="18" t="s">
        <v>2419</v>
      </c>
      <c r="C676" s="18" t="s">
        <v>2011</v>
      </c>
      <c r="D676" s="18" t="s">
        <v>1555</v>
      </c>
      <c r="E676" s="19">
        <v>639899.84</v>
      </c>
      <c r="F676" s="19">
        <v>0</v>
      </c>
      <c r="G676" s="19">
        <v>734134273.25</v>
      </c>
    </row>
    <row r="677" spans="1:8">
      <c r="A677" s="34" t="s">
        <v>2413</v>
      </c>
      <c r="B677" s="34" t="s">
        <v>2419</v>
      </c>
      <c r="C677" s="34" t="s">
        <v>2011</v>
      </c>
      <c r="D677" s="34" t="s">
        <v>1555</v>
      </c>
      <c r="E677" s="38">
        <v>639899.84</v>
      </c>
      <c r="F677" s="38">
        <v>0</v>
      </c>
      <c r="G677" s="38">
        <v>713047540.63999999</v>
      </c>
      <c r="H677" s="1">
        <f>+E676-E677</f>
        <v>0</v>
      </c>
    </row>
    <row r="678" spans="1:8">
      <c r="A678" s="18" t="s">
        <v>2413</v>
      </c>
      <c r="B678" s="18" t="s">
        <v>2423</v>
      </c>
      <c r="C678" s="18" t="s">
        <v>2011</v>
      </c>
      <c r="D678" s="18" t="s">
        <v>1555</v>
      </c>
      <c r="E678" s="19">
        <v>1492621.65</v>
      </c>
      <c r="F678" s="19">
        <v>0</v>
      </c>
      <c r="G678" s="19">
        <v>731210651.60000002</v>
      </c>
    </row>
    <row r="679" spans="1:8">
      <c r="A679" s="34" t="s">
        <v>2413</v>
      </c>
      <c r="B679" s="34" t="s">
        <v>2423</v>
      </c>
      <c r="C679" s="34" t="s">
        <v>2011</v>
      </c>
      <c r="D679" s="34" t="s">
        <v>1555</v>
      </c>
      <c r="E679" s="38">
        <v>1492621.65</v>
      </c>
      <c r="F679" s="38">
        <v>0</v>
      </c>
      <c r="G679" s="38">
        <v>710123918.99000001</v>
      </c>
      <c r="H679" s="1">
        <f>+E678-E679</f>
        <v>0</v>
      </c>
    </row>
    <row r="680" spans="1:8">
      <c r="A680" s="18" t="s">
        <v>2466</v>
      </c>
      <c r="B680" s="18" t="s">
        <v>2469</v>
      </c>
      <c r="C680" s="18" t="s">
        <v>2011</v>
      </c>
      <c r="D680" s="18" t="s">
        <v>1555</v>
      </c>
      <c r="E680" s="19">
        <v>441600</v>
      </c>
      <c r="F680" s="19">
        <v>0</v>
      </c>
      <c r="G680" s="19">
        <v>713886102.36000001</v>
      </c>
    </row>
    <row r="681" spans="1:8">
      <c r="A681" s="18" t="s">
        <v>2297</v>
      </c>
      <c r="B681" s="18" t="s">
        <v>2302</v>
      </c>
      <c r="C681" s="18" t="s">
        <v>2011</v>
      </c>
      <c r="D681" s="18" t="s">
        <v>1944</v>
      </c>
      <c r="E681" s="19">
        <v>14821614.75</v>
      </c>
      <c r="F681" s="19">
        <v>0</v>
      </c>
      <c r="G681" s="19">
        <v>644284460.77999997</v>
      </c>
    </row>
    <row r="682" spans="1:8">
      <c r="A682" s="34" t="s">
        <v>2297</v>
      </c>
      <c r="B682" s="34" t="s">
        <v>2302</v>
      </c>
      <c r="C682" s="34" t="s">
        <v>2011</v>
      </c>
      <c r="D682" s="34" t="s">
        <v>1944</v>
      </c>
      <c r="E682" s="38">
        <v>14821614.75</v>
      </c>
      <c r="F682" s="38">
        <v>0</v>
      </c>
      <c r="G682" s="38">
        <v>643260556.72000003</v>
      </c>
      <c r="H682" s="1">
        <f>+E681-E682</f>
        <v>0</v>
      </c>
    </row>
    <row r="683" spans="1:8">
      <c r="A683" s="18" t="s">
        <v>2327</v>
      </c>
      <c r="B683" s="18" t="s">
        <v>2338</v>
      </c>
      <c r="C683" s="18" t="s">
        <v>2011</v>
      </c>
      <c r="D683" s="18" t="s">
        <v>1922</v>
      </c>
      <c r="E683" s="19">
        <v>780003.6</v>
      </c>
      <c r="F683" s="19">
        <v>0</v>
      </c>
      <c r="G683" s="19">
        <v>681790094.57000005</v>
      </c>
    </row>
    <row r="684" spans="1:8">
      <c r="A684" s="34" t="s">
        <v>2327</v>
      </c>
      <c r="B684" s="34" t="s">
        <v>2338</v>
      </c>
      <c r="C684" s="34" t="s">
        <v>2011</v>
      </c>
      <c r="D684" s="34" t="s">
        <v>1922</v>
      </c>
      <c r="E684" s="38">
        <v>780003.6</v>
      </c>
      <c r="F684" s="38">
        <v>0</v>
      </c>
      <c r="G684" s="38">
        <v>680766190.50999999</v>
      </c>
      <c r="H684" s="1">
        <f>+E683-E684</f>
        <v>0</v>
      </c>
    </row>
    <row r="685" spans="1:8">
      <c r="A685" s="18" t="s">
        <v>2444</v>
      </c>
      <c r="B685" s="18" t="s">
        <v>2451</v>
      </c>
      <c r="C685" s="18" t="s">
        <v>2011</v>
      </c>
      <c r="D685" s="18" t="s">
        <v>1922</v>
      </c>
      <c r="E685" s="19">
        <v>260001.2</v>
      </c>
      <c r="F685" s="19">
        <v>0</v>
      </c>
      <c r="G685" s="19">
        <v>725050721.90999997</v>
      </c>
    </row>
    <row r="686" spans="1:8">
      <c r="A686" s="34" t="s">
        <v>2444</v>
      </c>
      <c r="B686" s="34" t="s">
        <v>2451</v>
      </c>
      <c r="C686" s="34" t="s">
        <v>2011</v>
      </c>
      <c r="D686" s="34" t="s">
        <v>1922</v>
      </c>
      <c r="E686" s="38">
        <v>260001.2</v>
      </c>
      <c r="F686" s="38">
        <v>0</v>
      </c>
      <c r="G686" s="38">
        <v>703911205.79999995</v>
      </c>
      <c r="H686" s="1">
        <f>+E685-E686</f>
        <v>0</v>
      </c>
    </row>
    <row r="687" spans="1:8">
      <c r="A687" s="18" t="s">
        <v>2114</v>
      </c>
      <c r="B687" s="18" t="s">
        <v>2115</v>
      </c>
      <c r="C687" s="18" t="s">
        <v>2011</v>
      </c>
      <c r="D687" s="18" t="s">
        <v>1968</v>
      </c>
      <c r="E687" s="19">
        <v>47200</v>
      </c>
      <c r="F687" s="19">
        <v>0</v>
      </c>
      <c r="G687" s="19">
        <v>707799759.70000005</v>
      </c>
    </row>
    <row r="688" spans="1:8">
      <c r="A688" s="18" t="s">
        <v>2327</v>
      </c>
      <c r="B688" s="18" t="s">
        <v>2332</v>
      </c>
      <c r="C688" s="18" t="s">
        <v>2011</v>
      </c>
      <c r="D688" s="18" t="s">
        <v>149</v>
      </c>
      <c r="E688" s="19">
        <v>2392164.16</v>
      </c>
      <c r="F688" s="19">
        <v>0</v>
      </c>
      <c r="G688" s="19">
        <v>685026996.50999999</v>
      </c>
    </row>
    <row r="689" spans="1:8">
      <c r="A689" s="34" t="s">
        <v>2327</v>
      </c>
      <c r="B689" s="34" t="s">
        <v>2332</v>
      </c>
      <c r="C689" s="34" t="s">
        <v>2011</v>
      </c>
      <c r="D689" s="34" t="s">
        <v>149</v>
      </c>
      <c r="E689" s="38">
        <v>2392164.16</v>
      </c>
      <c r="F689" s="38">
        <v>0</v>
      </c>
      <c r="G689" s="38">
        <v>684003092.45000005</v>
      </c>
      <c r="H689" s="1">
        <f>+E688-E689</f>
        <v>0</v>
      </c>
    </row>
    <row r="690" spans="1:8">
      <c r="A690" s="18" t="s">
        <v>2399</v>
      </c>
      <c r="B690" s="18" t="s">
        <v>2402</v>
      </c>
      <c r="C690" s="18" t="s">
        <v>2011</v>
      </c>
      <c r="D690" s="18" t="s">
        <v>149</v>
      </c>
      <c r="E690" s="19">
        <v>7608067.46</v>
      </c>
      <c r="F690" s="19">
        <v>0</v>
      </c>
      <c r="G690" s="19">
        <v>683227064.87</v>
      </c>
    </row>
    <row r="691" spans="1:8">
      <c r="A691" s="34" t="s">
        <v>2399</v>
      </c>
      <c r="B691" s="34" t="s">
        <v>2402</v>
      </c>
      <c r="C691" s="34" t="s">
        <v>2011</v>
      </c>
      <c r="D691" s="34" t="s">
        <v>149</v>
      </c>
      <c r="E691" s="38">
        <v>7608067.46</v>
      </c>
      <c r="F691" s="38">
        <v>0</v>
      </c>
      <c r="G691" s="38">
        <v>666059499.61000001</v>
      </c>
      <c r="H691" s="1">
        <f t="shared" ref="H691" si="6">+E690-E691</f>
        <v>0</v>
      </c>
    </row>
    <row r="692" spans="1:8">
      <c r="A692" s="18" t="s">
        <v>2444</v>
      </c>
      <c r="B692" s="18" t="s">
        <v>2450</v>
      </c>
      <c r="C692" s="18" t="s">
        <v>2011</v>
      </c>
      <c r="D692" s="18" t="s">
        <v>149</v>
      </c>
      <c r="E692" s="19">
        <v>459503.8</v>
      </c>
      <c r="F692" s="19">
        <v>0</v>
      </c>
      <c r="G692" s="19">
        <v>725310723.11000001</v>
      </c>
    </row>
    <row r="693" spans="1:8">
      <c r="A693" s="34" t="s">
        <v>2444</v>
      </c>
      <c r="B693" s="34" t="s">
        <v>2450</v>
      </c>
      <c r="C693" s="34" t="s">
        <v>2011</v>
      </c>
      <c r="D693" s="34" t="s">
        <v>149</v>
      </c>
      <c r="E693" s="38">
        <v>459503.8</v>
      </c>
      <c r="F693" s="38">
        <v>0</v>
      </c>
      <c r="G693" s="38">
        <v>704171207</v>
      </c>
      <c r="H693" s="1">
        <f>+E692-E693</f>
        <v>0</v>
      </c>
    </row>
    <row r="694" spans="1:8">
      <c r="A694" s="18" t="s">
        <v>2413</v>
      </c>
      <c r="B694" s="18" t="s">
        <v>2418</v>
      </c>
      <c r="C694" s="18" t="s">
        <v>2011</v>
      </c>
      <c r="D694" s="18" t="s">
        <v>1957</v>
      </c>
      <c r="E694" s="19">
        <v>26498.17</v>
      </c>
      <c r="F694" s="19">
        <v>0</v>
      </c>
      <c r="G694" s="19">
        <v>734774173.09000003</v>
      </c>
    </row>
    <row r="695" spans="1:8">
      <c r="A695" s="34" t="s">
        <v>2413</v>
      </c>
      <c r="B695" s="34" t="s">
        <v>2418</v>
      </c>
      <c r="C695" s="34" t="s">
        <v>2011</v>
      </c>
      <c r="D695" s="34" t="s">
        <v>1957</v>
      </c>
      <c r="E695" s="38">
        <v>26498.17</v>
      </c>
      <c r="F695" s="38">
        <v>0</v>
      </c>
      <c r="G695" s="38">
        <v>713687440.48000002</v>
      </c>
      <c r="H695" s="1">
        <f>+E694-E695</f>
        <v>0</v>
      </c>
    </row>
    <row r="696" spans="1:8">
      <c r="A696" s="18" t="s">
        <v>2270</v>
      </c>
      <c r="B696" s="18" t="s">
        <v>2288</v>
      </c>
      <c r="C696" s="18" t="s">
        <v>2011</v>
      </c>
      <c r="D696" s="18" t="s">
        <v>2289</v>
      </c>
      <c r="E696" s="19">
        <v>486324</v>
      </c>
      <c r="F696" s="19">
        <v>0</v>
      </c>
      <c r="G696" s="19">
        <v>660351718.90999997</v>
      </c>
    </row>
    <row r="697" spans="1:8">
      <c r="A697" s="34" t="s">
        <v>2270</v>
      </c>
      <c r="B697" s="34" t="s">
        <v>2288</v>
      </c>
      <c r="C697" s="34" t="s">
        <v>2011</v>
      </c>
      <c r="D697" s="34" t="s">
        <v>2289</v>
      </c>
      <c r="E697" s="38">
        <v>486324</v>
      </c>
      <c r="F697" s="38">
        <v>0</v>
      </c>
      <c r="G697" s="38">
        <v>658449514.95000005</v>
      </c>
      <c r="H697" s="1">
        <f>+E696-E697</f>
        <v>0</v>
      </c>
    </row>
    <row r="698" spans="1:8">
      <c r="A698" s="18" t="s">
        <v>2209</v>
      </c>
      <c r="B698" s="18" t="s">
        <v>2213</v>
      </c>
      <c r="C698" s="18" t="s">
        <v>2011</v>
      </c>
      <c r="D698" s="18" t="s">
        <v>1924</v>
      </c>
      <c r="E698" s="19">
        <v>562423.19999999995</v>
      </c>
      <c r="F698" s="19">
        <v>0</v>
      </c>
      <c r="G698" s="19">
        <v>750096871.11000001</v>
      </c>
    </row>
    <row r="699" spans="1:8">
      <c r="A699" s="34" t="s">
        <v>2209</v>
      </c>
      <c r="B699" s="34" t="s">
        <v>2213</v>
      </c>
      <c r="C699" s="34" t="s">
        <v>2011</v>
      </c>
      <c r="D699" s="34" t="s">
        <v>1924</v>
      </c>
      <c r="E699" s="38">
        <v>562423.19999999995</v>
      </c>
      <c r="F699" s="38">
        <v>0</v>
      </c>
      <c r="G699" s="38">
        <v>749296743.04999995</v>
      </c>
      <c r="H699" s="1">
        <f>+E698-E699</f>
        <v>0</v>
      </c>
    </row>
    <row r="700" spans="1:8">
      <c r="A700" s="18" t="s">
        <v>2209</v>
      </c>
      <c r="B700" s="18" t="s">
        <v>2215</v>
      </c>
      <c r="C700" s="18" t="s">
        <v>2011</v>
      </c>
      <c r="D700" s="18" t="s">
        <v>1924</v>
      </c>
      <c r="E700" s="19">
        <v>102850</v>
      </c>
      <c r="F700" s="19">
        <v>0</v>
      </c>
      <c r="G700" s="19">
        <v>749317421.11000001</v>
      </c>
    </row>
    <row r="701" spans="1:8">
      <c r="A701" s="34" t="s">
        <v>2209</v>
      </c>
      <c r="B701" s="34" t="s">
        <v>2215</v>
      </c>
      <c r="C701" s="34" t="s">
        <v>2011</v>
      </c>
      <c r="D701" s="34" t="s">
        <v>1924</v>
      </c>
      <c r="E701" s="38">
        <v>102850</v>
      </c>
      <c r="F701" s="38">
        <v>0</v>
      </c>
      <c r="G701" s="38">
        <v>748517293.04999995</v>
      </c>
      <c r="H701" s="1">
        <f>+E700-E701</f>
        <v>0</v>
      </c>
    </row>
    <row r="702" spans="1:8">
      <c r="A702" s="18" t="s">
        <v>2270</v>
      </c>
      <c r="B702" s="18" t="s">
        <v>2280</v>
      </c>
      <c r="C702" s="18" t="s">
        <v>2011</v>
      </c>
      <c r="D702" s="18" t="s">
        <v>1924</v>
      </c>
      <c r="E702" s="19">
        <v>1627469</v>
      </c>
      <c r="F702" s="19">
        <v>0</v>
      </c>
      <c r="G702" s="19">
        <v>667547226.90999997</v>
      </c>
    </row>
    <row r="703" spans="1:8">
      <c r="A703" s="34" t="s">
        <v>2270</v>
      </c>
      <c r="B703" s="34" t="s">
        <v>2280</v>
      </c>
      <c r="C703" s="34" t="s">
        <v>2011</v>
      </c>
      <c r="D703" s="34" t="s">
        <v>1924</v>
      </c>
      <c r="E703" s="38">
        <v>1627469</v>
      </c>
      <c r="F703" s="38">
        <v>0</v>
      </c>
      <c r="G703" s="38">
        <v>666747098.85000002</v>
      </c>
      <c r="H703" s="1">
        <f>+E702-E703</f>
        <v>0</v>
      </c>
    </row>
    <row r="704" spans="1:8">
      <c r="A704" s="18" t="s">
        <v>2220</v>
      </c>
      <c r="B704" s="18" t="s">
        <v>2248</v>
      </c>
      <c r="C704" s="18" t="s">
        <v>2011</v>
      </c>
      <c r="D704" s="18" t="s">
        <v>1924</v>
      </c>
      <c r="E704" s="19">
        <v>7581760</v>
      </c>
      <c r="F704" s="19">
        <v>0</v>
      </c>
      <c r="G704" s="19">
        <v>735627288.51999998</v>
      </c>
    </row>
    <row r="705" spans="1:8">
      <c r="A705" s="34" t="s">
        <v>2220</v>
      </c>
      <c r="B705" s="34" t="s">
        <v>2248</v>
      </c>
      <c r="C705" s="34" t="s">
        <v>2011</v>
      </c>
      <c r="D705" s="34" t="s">
        <v>1924</v>
      </c>
      <c r="E705" s="38">
        <v>7581760</v>
      </c>
      <c r="F705" s="38">
        <v>0</v>
      </c>
      <c r="G705" s="38">
        <v>734827160.46000004</v>
      </c>
      <c r="H705" s="1">
        <f>+E704-E705</f>
        <v>0</v>
      </c>
    </row>
    <row r="706" spans="1:8">
      <c r="A706" s="18" t="s">
        <v>2270</v>
      </c>
      <c r="B706" s="18" t="s">
        <v>2275</v>
      </c>
      <c r="C706" s="18" t="s">
        <v>2011</v>
      </c>
      <c r="D706" s="18" t="s">
        <v>1936</v>
      </c>
      <c r="E706" s="19">
        <v>11308306.16</v>
      </c>
      <c r="F706" s="19">
        <v>0</v>
      </c>
      <c r="G706" s="19">
        <v>671949235.20000005</v>
      </c>
    </row>
    <row r="707" spans="1:8">
      <c r="A707" s="34" t="s">
        <v>2270</v>
      </c>
      <c r="B707" s="34" t="s">
        <v>2275</v>
      </c>
      <c r="C707" s="34" t="s">
        <v>2011</v>
      </c>
      <c r="D707" s="34" t="s">
        <v>1936</v>
      </c>
      <c r="E707" s="38">
        <v>11308306.16</v>
      </c>
      <c r="F707" s="38">
        <v>0</v>
      </c>
      <c r="G707" s="38">
        <v>671149107.13999999</v>
      </c>
      <c r="H707" s="1">
        <f>+E706-E707</f>
        <v>0</v>
      </c>
    </row>
    <row r="708" spans="1:8">
      <c r="A708" s="18" t="s">
        <v>2185</v>
      </c>
      <c r="B708" s="18" t="s">
        <v>2191</v>
      </c>
      <c r="C708" s="18" t="s">
        <v>2011</v>
      </c>
      <c r="D708" s="18" t="s">
        <v>1917</v>
      </c>
      <c r="E708" s="19">
        <v>2164800</v>
      </c>
      <c r="F708" s="19">
        <v>0</v>
      </c>
      <c r="G708" s="19">
        <v>755505676.16999996</v>
      </c>
    </row>
    <row r="709" spans="1:8">
      <c r="A709" s="34" t="s">
        <v>2185</v>
      </c>
      <c r="B709" s="34" t="s">
        <v>2191</v>
      </c>
      <c r="C709" s="34" t="s">
        <v>2011</v>
      </c>
      <c r="D709" s="34" t="s">
        <v>1917</v>
      </c>
      <c r="E709" s="38">
        <v>2164800</v>
      </c>
      <c r="F709" s="38">
        <v>0</v>
      </c>
      <c r="G709" s="38">
        <v>754705548.11000001</v>
      </c>
      <c r="H709" s="1">
        <f t="shared" ref="H709" si="7">+E708-E709</f>
        <v>0</v>
      </c>
    </row>
    <row r="710" spans="1:8">
      <c r="A710" s="18" t="s">
        <v>2270</v>
      </c>
      <c r="B710" s="18" t="s">
        <v>2286</v>
      </c>
      <c r="C710" s="18" t="s">
        <v>2011</v>
      </c>
      <c r="D710" s="18" t="s">
        <v>1923</v>
      </c>
      <c r="E710" s="19">
        <v>207988</v>
      </c>
      <c r="F710" s="19">
        <v>0</v>
      </c>
      <c r="G710" s="19">
        <v>666263042.90999997</v>
      </c>
    </row>
    <row r="711" spans="1:8">
      <c r="A711" s="34" t="s">
        <v>2270</v>
      </c>
      <c r="B711" s="34" t="s">
        <v>2286</v>
      </c>
      <c r="C711" s="34" t="s">
        <v>2011</v>
      </c>
      <c r="D711" s="34" t="s">
        <v>1923</v>
      </c>
      <c r="E711" s="38">
        <v>207988</v>
      </c>
      <c r="F711" s="38">
        <v>0</v>
      </c>
      <c r="G711" s="38">
        <v>664360838.95000005</v>
      </c>
      <c r="H711" s="1">
        <f>+E710-E711</f>
        <v>0</v>
      </c>
    </row>
    <row r="712" spans="1:8">
      <c r="A712" s="18" t="s">
        <v>2270</v>
      </c>
      <c r="B712" s="18" t="s">
        <v>2291</v>
      </c>
      <c r="C712" s="18" t="s">
        <v>2011</v>
      </c>
      <c r="D712" s="18" t="s">
        <v>1923</v>
      </c>
      <c r="E712" s="19">
        <v>878299.9</v>
      </c>
      <c r="F712" s="19">
        <v>0</v>
      </c>
      <c r="G712" s="19">
        <v>657787329.00999999</v>
      </c>
    </row>
    <row r="713" spans="1:8">
      <c r="A713" s="18" t="s">
        <v>2373</v>
      </c>
      <c r="B713" s="18" t="s">
        <v>2382</v>
      </c>
      <c r="C713" s="18" t="s">
        <v>2011</v>
      </c>
      <c r="D713" s="18" t="s">
        <v>1923</v>
      </c>
      <c r="E713" s="19">
        <v>419200</v>
      </c>
      <c r="F713" s="19">
        <v>0</v>
      </c>
      <c r="G713" s="19">
        <v>689044621.80999994</v>
      </c>
    </row>
    <row r="714" spans="1:8">
      <c r="A714" s="34" t="s">
        <v>2373</v>
      </c>
      <c r="B714" s="34" t="s">
        <v>2382</v>
      </c>
      <c r="C714" s="34" t="s">
        <v>2011</v>
      </c>
      <c r="D714" s="34" t="s">
        <v>1923</v>
      </c>
      <c r="E714" s="38">
        <v>419200</v>
      </c>
      <c r="F714" s="38">
        <v>0</v>
      </c>
      <c r="G714" s="38">
        <v>688020717.75</v>
      </c>
      <c r="H714" s="1">
        <f>+E713-E714</f>
        <v>0</v>
      </c>
    </row>
    <row r="715" spans="1:8">
      <c r="A715" s="18" t="s">
        <v>2079</v>
      </c>
      <c r="B715" s="18" t="s">
        <v>2084</v>
      </c>
      <c r="C715" s="18" t="s">
        <v>2011</v>
      </c>
      <c r="D715" s="18" t="s">
        <v>1542</v>
      </c>
      <c r="E715" s="19">
        <v>330400</v>
      </c>
      <c r="F715" s="19">
        <v>0</v>
      </c>
      <c r="G715" s="19">
        <v>641204378.73000002</v>
      </c>
    </row>
    <row r="716" spans="1:8">
      <c r="A716" s="34" t="s">
        <v>2079</v>
      </c>
      <c r="B716" s="34" t="s">
        <v>2084</v>
      </c>
      <c r="C716" s="34" t="s">
        <v>2011</v>
      </c>
      <c r="D716" s="34" t="s">
        <v>1542</v>
      </c>
      <c r="E716" s="38">
        <v>330400</v>
      </c>
      <c r="F716" s="38">
        <v>0</v>
      </c>
      <c r="G716" s="38">
        <v>641204378.73000002</v>
      </c>
      <c r="H716" s="1">
        <f>+E715-E716</f>
        <v>0</v>
      </c>
    </row>
    <row r="717" spans="1:8">
      <c r="A717" s="18" t="s">
        <v>2270</v>
      </c>
      <c r="B717" s="18" t="s">
        <v>2283</v>
      </c>
      <c r="C717" s="18" t="s">
        <v>2011</v>
      </c>
      <c r="D717" s="18" t="s">
        <v>31</v>
      </c>
      <c r="E717" s="19">
        <v>58560</v>
      </c>
      <c r="F717" s="19">
        <v>0</v>
      </c>
      <c r="G717" s="19">
        <v>666634974.90999997</v>
      </c>
    </row>
    <row r="718" spans="1:8">
      <c r="A718" s="34" t="s">
        <v>2270</v>
      </c>
      <c r="B718" s="34" t="s">
        <v>2283</v>
      </c>
      <c r="C718" s="34" t="s">
        <v>2011</v>
      </c>
      <c r="D718" s="34" t="s">
        <v>31</v>
      </c>
      <c r="E718" s="38">
        <v>58560</v>
      </c>
      <c r="F718" s="38">
        <v>0</v>
      </c>
      <c r="G718" s="38">
        <v>665834846.85000002</v>
      </c>
      <c r="H718" s="1">
        <f>+E717-E718</f>
        <v>0</v>
      </c>
    </row>
    <row r="719" spans="1:8">
      <c r="A719" s="18" t="s">
        <v>2185</v>
      </c>
      <c r="B719" s="18" t="s">
        <v>2193</v>
      </c>
      <c r="C719" s="18" t="s">
        <v>2011</v>
      </c>
      <c r="D719" s="18" t="s">
        <v>1931</v>
      </c>
      <c r="E719" s="19">
        <v>788667.16</v>
      </c>
      <c r="F719" s="19">
        <v>0</v>
      </c>
      <c r="G719" s="19">
        <v>754596305.00999999</v>
      </c>
    </row>
    <row r="720" spans="1:8">
      <c r="A720" s="34" t="s">
        <v>2185</v>
      </c>
      <c r="B720" s="34" t="s">
        <v>2193</v>
      </c>
      <c r="C720" s="34" t="s">
        <v>2011</v>
      </c>
      <c r="D720" s="34" t="s">
        <v>1931</v>
      </c>
      <c r="E720" s="38">
        <v>788667.16</v>
      </c>
      <c r="F720" s="38">
        <v>0</v>
      </c>
      <c r="G720" s="38">
        <v>753796176.95000005</v>
      </c>
      <c r="H720" s="1">
        <f>+E719-E720</f>
        <v>0</v>
      </c>
    </row>
    <row r="721" spans="1:8">
      <c r="A721" s="18" t="s">
        <v>2185</v>
      </c>
      <c r="B721" s="18" t="s">
        <v>2194</v>
      </c>
      <c r="C721" s="18" t="s">
        <v>2011</v>
      </c>
      <c r="D721" s="18" t="s">
        <v>1931</v>
      </c>
      <c r="E721" s="19">
        <v>813138</v>
      </c>
      <c r="F721" s="19">
        <v>0</v>
      </c>
      <c r="G721" s="19">
        <v>753783167.00999999</v>
      </c>
    </row>
    <row r="722" spans="1:8">
      <c r="A722" s="34" t="s">
        <v>2185</v>
      </c>
      <c r="B722" s="34" t="s">
        <v>2194</v>
      </c>
      <c r="C722" s="34" t="s">
        <v>2011</v>
      </c>
      <c r="D722" s="34" t="s">
        <v>1931</v>
      </c>
      <c r="E722" s="38">
        <v>813138</v>
      </c>
      <c r="F722" s="38">
        <v>0</v>
      </c>
      <c r="G722" s="38">
        <v>752983038.95000005</v>
      </c>
      <c r="H722" s="1">
        <f>+E721-E722</f>
        <v>0</v>
      </c>
    </row>
    <row r="723" spans="1:8">
      <c r="A723" s="18" t="s">
        <v>2297</v>
      </c>
      <c r="B723" s="18" t="s">
        <v>2304</v>
      </c>
      <c r="C723" s="18" t="s">
        <v>2011</v>
      </c>
      <c r="D723" s="18" t="s">
        <v>1943</v>
      </c>
      <c r="E723" s="19">
        <v>907350</v>
      </c>
      <c r="F723" s="19">
        <v>0</v>
      </c>
      <c r="G723" s="19">
        <v>641815812.52999997</v>
      </c>
    </row>
    <row r="724" spans="1:8">
      <c r="A724" s="34" t="s">
        <v>2297</v>
      </c>
      <c r="B724" s="34" t="s">
        <v>2304</v>
      </c>
      <c r="C724" s="34" t="s">
        <v>2011</v>
      </c>
      <c r="D724" s="34" t="s">
        <v>1943</v>
      </c>
      <c r="E724" s="38">
        <v>907350</v>
      </c>
      <c r="F724" s="38">
        <v>0</v>
      </c>
      <c r="G724" s="38">
        <v>640791908.47000003</v>
      </c>
      <c r="H724" s="1">
        <f>+E723-E724</f>
        <v>0</v>
      </c>
    </row>
    <row r="725" spans="1:8">
      <c r="A725" s="18" t="s">
        <v>2413</v>
      </c>
      <c r="B725" s="18" t="s">
        <v>2417</v>
      </c>
      <c r="C725" s="18" t="s">
        <v>2011</v>
      </c>
      <c r="D725" s="18" t="s">
        <v>1943</v>
      </c>
      <c r="E725" s="19">
        <v>815580</v>
      </c>
      <c r="F725" s="19">
        <v>0</v>
      </c>
      <c r="G725" s="19">
        <v>734800671.25999999</v>
      </c>
    </row>
    <row r="726" spans="1:8">
      <c r="A726" s="34" t="s">
        <v>2413</v>
      </c>
      <c r="B726" s="34" t="s">
        <v>2417</v>
      </c>
      <c r="C726" s="34" t="s">
        <v>2011</v>
      </c>
      <c r="D726" s="34" t="s">
        <v>1943</v>
      </c>
      <c r="E726" s="38">
        <v>815580</v>
      </c>
      <c r="F726" s="38">
        <v>0</v>
      </c>
      <c r="G726" s="38">
        <v>713713938.64999998</v>
      </c>
      <c r="H726" s="1">
        <f>+E725-E726</f>
        <v>0</v>
      </c>
    </row>
    <row r="727" spans="1:8">
      <c r="A727" s="18" t="s">
        <v>2209</v>
      </c>
      <c r="B727" s="18" t="s">
        <v>2216</v>
      </c>
      <c r="C727" s="18" t="s">
        <v>2217</v>
      </c>
      <c r="D727" s="18" t="s">
        <v>2217</v>
      </c>
      <c r="E727" s="19">
        <v>33.299999999999997</v>
      </c>
      <c r="F727" s="19">
        <v>0</v>
      </c>
      <c r="G727" s="19">
        <v>749317387.80999994</v>
      </c>
    </row>
    <row r="728" spans="1:8">
      <c r="A728" s="34" t="s">
        <v>2209</v>
      </c>
      <c r="B728" s="34" t="s">
        <v>2216</v>
      </c>
      <c r="C728" s="34" t="s">
        <v>2217</v>
      </c>
      <c r="D728" s="34" t="s">
        <v>2217</v>
      </c>
      <c r="E728" s="38">
        <v>33.299999999999997</v>
      </c>
      <c r="F728" s="38">
        <v>0</v>
      </c>
      <c r="G728" s="38">
        <v>748517259.75</v>
      </c>
      <c r="H728" s="1">
        <f>+E727-E728</f>
        <v>0</v>
      </c>
    </row>
    <row r="729" spans="1:8">
      <c r="A729" s="18" t="s">
        <v>2297</v>
      </c>
      <c r="B729" s="18" t="s">
        <v>2303</v>
      </c>
      <c r="C729" s="18" t="s">
        <v>2011</v>
      </c>
      <c r="D729" s="18" t="s">
        <v>1539</v>
      </c>
      <c r="E729" s="19">
        <v>1561298.25</v>
      </c>
      <c r="F729" s="19">
        <v>0</v>
      </c>
      <c r="G729" s="19">
        <v>642723162.52999997</v>
      </c>
    </row>
    <row r="730" spans="1:8">
      <c r="A730" s="34" t="s">
        <v>2297</v>
      </c>
      <c r="B730" s="34" t="s">
        <v>2303</v>
      </c>
      <c r="C730" s="34" t="s">
        <v>2011</v>
      </c>
      <c r="D730" s="34" t="s">
        <v>1539</v>
      </c>
      <c r="E730" s="38">
        <v>1561298.25</v>
      </c>
      <c r="F730" s="38">
        <v>0</v>
      </c>
      <c r="G730" s="38">
        <v>641699258.47000003</v>
      </c>
      <c r="H730" s="1">
        <f>+E729-E730</f>
        <v>0</v>
      </c>
    </row>
    <row r="731" spans="1:8">
      <c r="A731" s="18" t="s">
        <v>2209</v>
      </c>
      <c r="B731" s="18" t="s">
        <v>2211</v>
      </c>
      <c r="C731" s="18" t="s">
        <v>2011</v>
      </c>
      <c r="D731" s="18" t="s">
        <v>2212</v>
      </c>
      <c r="E731" s="19">
        <v>791500</v>
      </c>
      <c r="F731" s="19">
        <v>0</v>
      </c>
      <c r="G731" s="19">
        <v>750659294.30999994</v>
      </c>
    </row>
    <row r="732" spans="1:8">
      <c r="A732" s="34" t="s">
        <v>2209</v>
      </c>
      <c r="B732" s="34" t="s">
        <v>2211</v>
      </c>
      <c r="C732" s="34" t="s">
        <v>2011</v>
      </c>
      <c r="D732" s="34" t="s">
        <v>2212</v>
      </c>
      <c r="E732" s="38">
        <v>791500</v>
      </c>
      <c r="F732" s="38">
        <v>0</v>
      </c>
      <c r="G732" s="38">
        <v>749859166.25</v>
      </c>
      <c r="H732" s="1">
        <f>+E731-E732</f>
        <v>0</v>
      </c>
    </row>
    <row r="733" spans="1:8">
      <c r="A733" s="18" t="s">
        <v>2270</v>
      </c>
      <c r="B733" s="18" t="s">
        <v>2274</v>
      </c>
      <c r="C733" s="18" t="s">
        <v>2011</v>
      </c>
      <c r="D733" s="18" t="s">
        <v>1939</v>
      </c>
      <c r="E733" s="19">
        <v>167437.95000000001</v>
      </c>
      <c r="F733" s="19">
        <v>0</v>
      </c>
      <c r="G733" s="19">
        <v>683257541.36000001</v>
      </c>
    </row>
    <row r="734" spans="1:8">
      <c r="A734" s="34" t="s">
        <v>2270</v>
      </c>
      <c r="B734" s="34" t="s">
        <v>2274</v>
      </c>
      <c r="C734" s="34" t="s">
        <v>2011</v>
      </c>
      <c r="D734" s="34" t="s">
        <v>1939</v>
      </c>
      <c r="E734" s="38">
        <v>167437.95000000001</v>
      </c>
      <c r="F734" s="38">
        <v>0</v>
      </c>
      <c r="G734" s="38">
        <v>682457413.29999995</v>
      </c>
      <c r="H734" s="1">
        <f>+E733-E734</f>
        <v>0</v>
      </c>
    </row>
    <row r="735" spans="1:8">
      <c r="A735" s="18" t="s">
        <v>2220</v>
      </c>
      <c r="B735" s="18" t="s">
        <v>2249</v>
      </c>
      <c r="C735" s="18" t="s">
        <v>2011</v>
      </c>
      <c r="D735" s="18" t="s">
        <v>1934</v>
      </c>
      <c r="E735" s="19">
        <v>3199994.8</v>
      </c>
      <c r="F735" s="19">
        <v>0</v>
      </c>
      <c r="G735" s="19">
        <v>732427293.72000003</v>
      </c>
    </row>
    <row r="736" spans="1:8">
      <c r="A736" s="34" t="s">
        <v>2220</v>
      </c>
      <c r="B736" s="34" t="s">
        <v>2249</v>
      </c>
      <c r="C736" s="34" t="s">
        <v>2011</v>
      </c>
      <c r="D736" s="34" t="s">
        <v>1934</v>
      </c>
      <c r="E736" s="38">
        <v>3199994.8</v>
      </c>
      <c r="F736" s="38">
        <v>0</v>
      </c>
      <c r="G736" s="38">
        <v>731627165.65999997</v>
      </c>
      <c r="H736" s="1">
        <f>+E735-E736</f>
        <v>0</v>
      </c>
    </row>
    <row r="737" spans="1:9">
      <c r="A737" s="18" t="s">
        <v>2220</v>
      </c>
      <c r="B737" s="18" t="s">
        <v>2250</v>
      </c>
      <c r="C737" s="18" t="s">
        <v>2011</v>
      </c>
      <c r="D737" s="18" t="s">
        <v>1926</v>
      </c>
      <c r="E737" s="19">
        <v>9558000</v>
      </c>
      <c r="F737" s="19">
        <v>0</v>
      </c>
      <c r="G737" s="19">
        <v>722869293.72000003</v>
      </c>
    </row>
    <row r="738" spans="1:9">
      <c r="A738" s="34" t="s">
        <v>2220</v>
      </c>
      <c r="B738" s="34" t="s">
        <v>2250</v>
      </c>
      <c r="C738" s="34" t="s">
        <v>2011</v>
      </c>
      <c r="D738" s="34" t="s">
        <v>1926</v>
      </c>
      <c r="E738" s="38">
        <v>9558000</v>
      </c>
      <c r="F738" s="38">
        <v>0</v>
      </c>
      <c r="G738" s="38">
        <v>722069165.65999997</v>
      </c>
      <c r="H738" s="1">
        <f>+E737-E738</f>
        <v>0</v>
      </c>
    </row>
    <row r="739" spans="1:9">
      <c r="A739" s="18" t="s">
        <v>2220</v>
      </c>
      <c r="B739" s="18" t="s">
        <v>2252</v>
      </c>
      <c r="C739" s="18" t="s">
        <v>2011</v>
      </c>
      <c r="D739" s="18" t="s">
        <v>2253</v>
      </c>
      <c r="E739" s="19">
        <v>830000</v>
      </c>
      <c r="F739" s="19">
        <v>0</v>
      </c>
      <c r="G739" s="19">
        <v>713218793.72000003</v>
      </c>
    </row>
    <row r="740" spans="1:9">
      <c r="A740" s="34" t="s">
        <v>2220</v>
      </c>
      <c r="B740" s="34" t="s">
        <v>2252</v>
      </c>
      <c r="C740" s="34" t="s">
        <v>2011</v>
      </c>
      <c r="D740" s="34" t="s">
        <v>2253</v>
      </c>
      <c r="E740" s="38">
        <v>830000</v>
      </c>
      <c r="F740" s="38">
        <v>0</v>
      </c>
      <c r="G740" s="38">
        <v>712418665.65999997</v>
      </c>
      <c r="H740" s="1">
        <f>+E739-E740</f>
        <v>0</v>
      </c>
    </row>
    <row r="741" spans="1:9">
      <c r="A741" s="18" t="s">
        <v>2466</v>
      </c>
      <c r="B741" s="18" t="s">
        <v>2470</v>
      </c>
      <c r="C741" s="18" t="s">
        <v>2011</v>
      </c>
      <c r="D741" s="18" t="s">
        <v>1529</v>
      </c>
      <c r="E741" s="19">
        <v>38160</v>
      </c>
      <c r="F741" s="19">
        <v>0</v>
      </c>
      <c r="G741" s="19">
        <v>713847942.36000001</v>
      </c>
    </row>
    <row r="742" spans="1:9">
      <c r="A742" s="34" t="s">
        <v>2466</v>
      </c>
      <c r="B742" s="34" t="s">
        <v>2470</v>
      </c>
      <c r="C742" s="34" t="s">
        <v>2011</v>
      </c>
      <c r="D742" s="34" t="s">
        <v>1529</v>
      </c>
      <c r="E742" s="38">
        <v>38160</v>
      </c>
      <c r="F742" s="38">
        <v>0</v>
      </c>
      <c r="G742" s="38">
        <v>698659764.21000004</v>
      </c>
      <c r="H742" s="1">
        <f>+E741-E742</f>
        <v>0</v>
      </c>
    </row>
    <row r="743" spans="1:9">
      <c r="A743" s="18" t="s">
        <v>2185</v>
      </c>
      <c r="B743" s="18" t="s">
        <v>2190</v>
      </c>
      <c r="C743" s="18" t="s">
        <v>2011</v>
      </c>
      <c r="D743" s="18" t="s">
        <v>1925</v>
      </c>
      <c r="E743" s="19">
        <v>17455000</v>
      </c>
      <c r="F743" s="19">
        <v>0</v>
      </c>
      <c r="G743" s="19">
        <v>757670476.16999996</v>
      </c>
    </row>
    <row r="744" spans="1:9">
      <c r="A744" s="34" t="s">
        <v>2185</v>
      </c>
      <c r="B744" s="34" t="s">
        <v>2190</v>
      </c>
      <c r="C744" s="34" t="s">
        <v>2011</v>
      </c>
      <c r="D744" s="34" t="s">
        <v>1925</v>
      </c>
      <c r="E744" s="38">
        <v>17455000</v>
      </c>
      <c r="F744" s="38">
        <v>0</v>
      </c>
      <c r="G744" s="38">
        <v>756870348.11000001</v>
      </c>
      <c r="H744" s="1">
        <f>+E743-E744</f>
        <v>0</v>
      </c>
    </row>
    <row r="745" spans="1:9">
      <c r="A745" s="18" t="s">
        <v>2270</v>
      </c>
      <c r="B745" s="18" t="s">
        <v>2287</v>
      </c>
      <c r="C745" s="18" t="s">
        <v>2011</v>
      </c>
      <c r="D745" s="18" t="s">
        <v>1925</v>
      </c>
      <c r="E745" s="19">
        <v>5425000</v>
      </c>
      <c r="F745" s="19">
        <v>0</v>
      </c>
      <c r="G745" s="19">
        <v>660838042.90999997</v>
      </c>
    </row>
    <row r="746" spans="1:9">
      <c r="A746" s="34" t="s">
        <v>2270</v>
      </c>
      <c r="B746" s="34" t="s">
        <v>2287</v>
      </c>
      <c r="C746" s="34" t="s">
        <v>2011</v>
      </c>
      <c r="D746" s="34" t="s">
        <v>1925</v>
      </c>
      <c r="E746" s="38">
        <v>5425000</v>
      </c>
      <c r="F746" s="38">
        <v>0</v>
      </c>
      <c r="G746" s="38">
        <v>658935838.95000005</v>
      </c>
      <c r="H746" s="1">
        <f>+E745-E746</f>
        <v>0</v>
      </c>
    </row>
    <row r="747" spans="1:9">
      <c r="A747" s="18" t="s">
        <v>2220</v>
      </c>
      <c r="B747" s="18" t="s">
        <v>2257</v>
      </c>
      <c r="C747" s="18" t="s">
        <v>2011</v>
      </c>
      <c r="D747" s="18" t="s">
        <v>1929</v>
      </c>
      <c r="E747" s="19">
        <v>1425440</v>
      </c>
      <c r="F747" s="19">
        <v>0</v>
      </c>
      <c r="G747" s="19">
        <v>683774934.51999998</v>
      </c>
    </row>
    <row r="748" spans="1:9">
      <c r="A748" s="34" t="s">
        <v>2220</v>
      </c>
      <c r="B748" s="34" t="s">
        <v>2257</v>
      </c>
      <c r="C748" s="34" t="s">
        <v>2011</v>
      </c>
      <c r="D748" s="34" t="s">
        <v>1929</v>
      </c>
      <c r="E748" s="38">
        <v>1425440</v>
      </c>
      <c r="F748" s="38">
        <v>0</v>
      </c>
      <c r="G748" s="38">
        <v>682974806.46000004</v>
      </c>
      <c r="H748" s="1">
        <f>+E747-E748</f>
        <v>0</v>
      </c>
    </row>
    <row r="749" spans="1:9">
      <c r="A749" s="18" t="s">
        <v>2136</v>
      </c>
      <c r="B749" s="18" t="s">
        <v>2137</v>
      </c>
      <c r="C749" s="18" t="s">
        <v>2138</v>
      </c>
      <c r="D749" s="18" t="s">
        <v>2138</v>
      </c>
      <c r="E749" s="19">
        <v>46276.86</v>
      </c>
      <c r="F749" s="19">
        <v>0</v>
      </c>
      <c r="G749" s="19">
        <v>717274813.04999995</v>
      </c>
    </row>
    <row r="750" spans="1:9">
      <c r="A750" s="34" t="s">
        <v>2136</v>
      </c>
      <c r="B750" s="34" t="s">
        <v>2137</v>
      </c>
      <c r="C750" s="34" t="s">
        <v>2138</v>
      </c>
      <c r="D750" s="34" t="s">
        <v>2138</v>
      </c>
      <c r="E750" s="38">
        <v>29200.97</v>
      </c>
      <c r="F750" s="38">
        <v>0</v>
      </c>
      <c r="G750" s="38">
        <v>716445484.01999998</v>
      </c>
      <c r="I750" s="1">
        <f>+E749-E750</f>
        <v>17075.89</v>
      </c>
    </row>
    <row r="751" spans="1:9">
      <c r="A751" s="18" t="s">
        <v>2220</v>
      </c>
      <c r="B751" s="18" t="s">
        <v>2221</v>
      </c>
      <c r="C751" s="18" t="s">
        <v>2222</v>
      </c>
      <c r="D751" s="18" t="s">
        <v>2222</v>
      </c>
      <c r="E751" s="19">
        <v>136501.39000000001</v>
      </c>
      <c r="F751" s="19">
        <v>0</v>
      </c>
      <c r="G751" s="19">
        <v>754599987.41999996</v>
      </c>
    </row>
    <row r="752" spans="1:9">
      <c r="A752" s="34" t="s">
        <v>2220</v>
      </c>
      <c r="B752" s="34" t="s">
        <v>2221</v>
      </c>
      <c r="C752" s="34" t="s">
        <v>2222</v>
      </c>
      <c r="D752" s="34" t="s">
        <v>2222</v>
      </c>
      <c r="E752" s="38">
        <v>136501.39000000001</v>
      </c>
      <c r="F752" s="38">
        <v>0</v>
      </c>
      <c r="G752" s="38">
        <v>753799859.36000001</v>
      </c>
      <c r="H752" s="1">
        <f>+E751-E752</f>
        <v>0</v>
      </c>
    </row>
    <row r="753" spans="1:8">
      <c r="A753" s="18" t="s">
        <v>2327</v>
      </c>
      <c r="B753" s="18" t="s">
        <v>2328</v>
      </c>
      <c r="C753" s="18" t="s">
        <v>2329</v>
      </c>
      <c r="D753" s="18" t="s">
        <v>2329</v>
      </c>
      <c r="E753" s="19">
        <v>22766.38</v>
      </c>
      <c r="F753" s="19">
        <v>0</v>
      </c>
      <c r="G753" s="19">
        <v>698462360.66999996</v>
      </c>
    </row>
    <row r="754" spans="1:8">
      <c r="A754" s="34" t="s">
        <v>2327</v>
      </c>
      <c r="B754" s="34" t="s">
        <v>2328</v>
      </c>
      <c r="C754" s="34" t="s">
        <v>2329</v>
      </c>
      <c r="D754" s="34" t="s">
        <v>2329</v>
      </c>
      <c r="E754" s="38">
        <v>22766.38</v>
      </c>
      <c r="F754" s="38">
        <v>0</v>
      </c>
      <c r="G754" s="38">
        <v>697438456.61000001</v>
      </c>
      <c r="H754" s="1">
        <f>+E753-E754</f>
        <v>0</v>
      </c>
    </row>
    <row r="755" spans="1:8">
      <c r="A755" s="18" t="s">
        <v>2444</v>
      </c>
      <c r="B755" s="18" t="s">
        <v>2458</v>
      </c>
      <c r="C755" s="18" t="s">
        <v>2011</v>
      </c>
      <c r="D755" s="18" t="s">
        <v>1526</v>
      </c>
      <c r="E755" s="19">
        <v>136501.39000000001</v>
      </c>
      <c r="F755" s="19">
        <v>0</v>
      </c>
      <c r="G755" s="19">
        <v>716553816.12</v>
      </c>
    </row>
    <row r="756" spans="1:8">
      <c r="A756" s="18" t="s">
        <v>2444</v>
      </c>
      <c r="B756" s="18" t="s">
        <v>2446</v>
      </c>
      <c r="C756" s="18" t="s">
        <v>2011</v>
      </c>
      <c r="D756" s="18" t="s">
        <v>2447</v>
      </c>
      <c r="E756" s="19">
        <v>1805000</v>
      </c>
      <c r="F756" s="19">
        <v>0</v>
      </c>
      <c r="G756" s="19">
        <v>725900376.90999997</v>
      </c>
    </row>
    <row r="757" spans="1:8">
      <c r="A757" s="34" t="s">
        <v>2444</v>
      </c>
      <c r="B757" s="34" t="s">
        <v>2446</v>
      </c>
      <c r="C757" s="34" t="s">
        <v>2011</v>
      </c>
      <c r="D757" s="34" t="s">
        <v>2447</v>
      </c>
      <c r="E757" s="38">
        <v>1805000</v>
      </c>
      <c r="F757" s="38">
        <v>0</v>
      </c>
      <c r="G757" s="38">
        <v>704760860.79999995</v>
      </c>
      <c r="H757" s="1">
        <f>+E756-E757</f>
        <v>0</v>
      </c>
    </row>
    <row r="758" spans="1:8">
      <c r="A758" s="18" t="s">
        <v>2270</v>
      </c>
      <c r="B758" s="18" t="s">
        <v>2277</v>
      </c>
      <c r="C758" s="18" t="s">
        <v>2011</v>
      </c>
      <c r="D758" s="18" t="s">
        <v>1240</v>
      </c>
      <c r="E758" s="19">
        <v>2736427.29</v>
      </c>
      <c r="F758" s="19">
        <v>0</v>
      </c>
      <c r="G758" s="19">
        <v>669192695.90999997</v>
      </c>
    </row>
    <row r="759" spans="1:8">
      <c r="A759" s="34" t="s">
        <v>2270</v>
      </c>
      <c r="B759" s="34" t="s">
        <v>2277</v>
      </c>
      <c r="C759" s="34" t="s">
        <v>2011</v>
      </c>
      <c r="D759" s="34" t="s">
        <v>1240</v>
      </c>
      <c r="E759" s="38">
        <v>2736427.29</v>
      </c>
      <c r="F759" s="38">
        <v>0</v>
      </c>
      <c r="G759" s="38">
        <v>668392567.85000002</v>
      </c>
      <c r="H759" s="1">
        <f>+E758-E759</f>
        <v>0</v>
      </c>
    </row>
    <row r="760" spans="1:8">
      <c r="A760" s="18" t="s">
        <v>2413</v>
      </c>
      <c r="B760" s="18" t="s">
        <v>2415</v>
      </c>
      <c r="C760" s="18" t="s">
        <v>2011</v>
      </c>
      <c r="D760" s="18" t="s">
        <v>1610</v>
      </c>
      <c r="E760" s="19">
        <v>1969582.87</v>
      </c>
      <c r="F760" s="19">
        <v>0</v>
      </c>
      <c r="G760" s="19">
        <v>735845043.25999999</v>
      </c>
    </row>
    <row r="761" spans="1:8">
      <c r="A761" s="34" t="s">
        <v>2413</v>
      </c>
      <c r="B761" s="34" t="s">
        <v>2415</v>
      </c>
      <c r="C761" s="34" t="s">
        <v>2011</v>
      </c>
      <c r="D761" s="34" t="s">
        <v>1610</v>
      </c>
      <c r="E761" s="38">
        <v>1969582.87</v>
      </c>
      <c r="F761" s="38">
        <v>0</v>
      </c>
      <c r="G761" s="38">
        <v>714758310.64999998</v>
      </c>
      <c r="H761" s="1">
        <f>+E760-E761</f>
        <v>0</v>
      </c>
    </row>
    <row r="762" spans="1:8">
      <c r="A762" s="18" t="s">
        <v>2444</v>
      </c>
      <c r="B762" s="18" t="s">
        <v>2454</v>
      </c>
      <c r="C762" s="18" t="s">
        <v>2011</v>
      </c>
      <c r="D762" s="18" t="s">
        <v>1610</v>
      </c>
      <c r="E762" s="19">
        <v>2359873.81</v>
      </c>
      <c r="F762" s="19">
        <v>0</v>
      </c>
      <c r="G762" s="19">
        <v>720598408.10000002</v>
      </c>
    </row>
    <row r="763" spans="1:8">
      <c r="A763" s="18" t="s">
        <v>2444</v>
      </c>
      <c r="B763" s="18" t="s">
        <v>2456</v>
      </c>
      <c r="C763" s="18" t="s">
        <v>2011</v>
      </c>
      <c r="D763" s="18" t="s">
        <v>1610</v>
      </c>
      <c r="E763" s="19">
        <v>1843023.16</v>
      </c>
      <c r="F763" s="19">
        <v>0</v>
      </c>
      <c r="G763" s="19">
        <v>718382384.62</v>
      </c>
    </row>
    <row r="764" spans="1:8">
      <c r="A764" s="34" t="s">
        <v>2444</v>
      </c>
      <c r="B764" s="34" t="s">
        <v>2456</v>
      </c>
      <c r="C764" s="34" t="s">
        <v>2011</v>
      </c>
      <c r="D764" s="34" t="s">
        <v>1610</v>
      </c>
      <c r="E764" s="38">
        <v>1843023.16</v>
      </c>
      <c r="F764" s="38">
        <v>0</v>
      </c>
      <c r="G764" s="38">
        <v>699602742.32000005</v>
      </c>
      <c r="H764" s="1">
        <f>+E763-E764</f>
        <v>0</v>
      </c>
    </row>
    <row r="765" spans="1:8">
      <c r="A765" s="18" t="s">
        <v>2444</v>
      </c>
      <c r="B765" s="18" t="s">
        <v>2457</v>
      </c>
      <c r="C765" s="18" t="s">
        <v>2011</v>
      </c>
      <c r="D765" s="18" t="s">
        <v>1610</v>
      </c>
      <c r="E765" s="19">
        <v>1692067.11</v>
      </c>
      <c r="F765" s="19">
        <v>0</v>
      </c>
      <c r="G765" s="19">
        <v>716690317.50999999</v>
      </c>
    </row>
    <row r="766" spans="1:8">
      <c r="A766" s="34" t="s">
        <v>2444</v>
      </c>
      <c r="B766" s="34" t="s">
        <v>2457</v>
      </c>
      <c r="C766" s="34" t="s">
        <v>2011</v>
      </c>
      <c r="D766" s="34" t="s">
        <v>1610</v>
      </c>
      <c r="E766" s="38">
        <v>1692067.11</v>
      </c>
      <c r="F766" s="38">
        <v>0</v>
      </c>
      <c r="G766" s="38">
        <v>697910675.21000004</v>
      </c>
      <c r="H766" s="1">
        <f>+E765-E766</f>
        <v>0</v>
      </c>
    </row>
    <row r="767" spans="1:8">
      <c r="A767" s="18" t="s">
        <v>2466</v>
      </c>
      <c r="B767" s="18" t="s">
        <v>2468</v>
      </c>
      <c r="C767" s="18" t="s">
        <v>2011</v>
      </c>
      <c r="D767" s="18" t="s">
        <v>1610</v>
      </c>
      <c r="E767" s="19">
        <v>6306012.7599999998</v>
      </c>
      <c r="F767" s="19">
        <v>0</v>
      </c>
      <c r="G767" s="19">
        <v>714327702.36000001</v>
      </c>
    </row>
    <row r="768" spans="1:8">
      <c r="A768" s="18" t="s">
        <v>2327</v>
      </c>
      <c r="B768" s="18" t="s">
        <v>2336</v>
      </c>
      <c r="C768" s="18" t="s">
        <v>2011</v>
      </c>
      <c r="D768" s="18" t="s">
        <v>1954</v>
      </c>
      <c r="E768" s="19">
        <v>233057.08</v>
      </c>
      <c r="F768" s="19">
        <v>0</v>
      </c>
      <c r="G768" s="19">
        <v>682589098.16999996</v>
      </c>
    </row>
    <row r="769" spans="1:8">
      <c r="A769" s="34" t="s">
        <v>2327</v>
      </c>
      <c r="B769" s="34" t="s">
        <v>2336</v>
      </c>
      <c r="C769" s="34" t="s">
        <v>2011</v>
      </c>
      <c r="D769" s="34" t="s">
        <v>1954</v>
      </c>
      <c r="E769" s="38">
        <v>233057.08</v>
      </c>
      <c r="F769" s="38">
        <v>0</v>
      </c>
      <c r="G769" s="38">
        <v>681565194.11000001</v>
      </c>
      <c r="H769" s="1">
        <f>+E768-E769</f>
        <v>0</v>
      </c>
    </row>
    <row r="770" spans="1:8">
      <c r="A770" s="18" t="s">
        <v>2220</v>
      </c>
      <c r="B770" s="18" t="s">
        <v>2243</v>
      </c>
      <c r="C770" s="18" t="s">
        <v>2011</v>
      </c>
      <c r="D770" s="18" t="s">
        <v>2244</v>
      </c>
      <c r="E770" s="19">
        <v>141600</v>
      </c>
      <c r="F770" s="19">
        <v>0</v>
      </c>
      <c r="G770" s="19">
        <v>750626618.22000003</v>
      </c>
    </row>
    <row r="771" spans="1:8">
      <c r="A771" s="34" t="s">
        <v>2220</v>
      </c>
      <c r="B771" s="34" t="s">
        <v>2243</v>
      </c>
      <c r="C771" s="34" t="s">
        <v>2011</v>
      </c>
      <c r="D771" s="34" t="s">
        <v>2244</v>
      </c>
      <c r="E771" s="38">
        <v>141600</v>
      </c>
      <c r="F771" s="38">
        <v>0</v>
      </c>
      <c r="G771" s="38">
        <v>749826490.15999997</v>
      </c>
      <c r="H771" s="1">
        <f>+E770-E771</f>
        <v>0</v>
      </c>
    </row>
    <row r="772" spans="1:8">
      <c r="A772" s="18" t="s">
        <v>2327</v>
      </c>
      <c r="B772" s="18" t="s">
        <v>2339</v>
      </c>
      <c r="C772" s="18" t="s">
        <v>2011</v>
      </c>
      <c r="D772" s="18" t="s">
        <v>1910</v>
      </c>
      <c r="E772" s="19">
        <v>3019400</v>
      </c>
      <c r="F772" s="19">
        <v>0</v>
      </c>
      <c r="G772" s="19">
        <v>678770694.57000005</v>
      </c>
    </row>
    <row r="773" spans="1:8">
      <c r="A773" s="34" t="s">
        <v>2327</v>
      </c>
      <c r="B773" s="34" t="s">
        <v>2339</v>
      </c>
      <c r="C773" s="34" t="s">
        <v>2011</v>
      </c>
      <c r="D773" s="34" t="s">
        <v>1910</v>
      </c>
      <c r="E773" s="38">
        <v>3019400</v>
      </c>
      <c r="F773" s="38">
        <v>0</v>
      </c>
      <c r="G773" s="38">
        <v>677746790.50999999</v>
      </c>
      <c r="H773" s="1">
        <f>+E772-E773</f>
        <v>0</v>
      </c>
    </row>
    <row r="774" spans="1:8">
      <c r="A774" s="18" t="s">
        <v>2185</v>
      </c>
      <c r="B774" s="18" t="s">
        <v>2188</v>
      </c>
      <c r="C774" s="18" t="s">
        <v>2011</v>
      </c>
      <c r="D774" s="18" t="s">
        <v>1537</v>
      </c>
      <c r="E774" s="19">
        <v>28827750</v>
      </c>
      <c r="F774" s="19">
        <v>0</v>
      </c>
      <c r="G774" s="19">
        <v>775279226.16999996</v>
      </c>
    </row>
    <row r="775" spans="1:8">
      <c r="A775" s="34" t="s">
        <v>2185</v>
      </c>
      <c r="B775" s="34" t="s">
        <v>2188</v>
      </c>
      <c r="C775" s="34" t="s">
        <v>2011</v>
      </c>
      <c r="D775" s="34" t="s">
        <v>1537</v>
      </c>
      <c r="E775" s="38">
        <v>28827750</v>
      </c>
      <c r="F775" s="38">
        <v>0</v>
      </c>
      <c r="G775" s="38">
        <v>774479098.11000001</v>
      </c>
      <c r="H775" s="1">
        <f>+E774-E775</f>
        <v>0</v>
      </c>
    </row>
    <row r="776" spans="1:8">
      <c r="A776" s="18" t="s">
        <v>2209</v>
      </c>
      <c r="B776" s="18" t="s">
        <v>2214</v>
      </c>
      <c r="C776" s="18" t="s">
        <v>2011</v>
      </c>
      <c r="D776" s="18" t="s">
        <v>1537</v>
      </c>
      <c r="E776" s="19">
        <v>676600</v>
      </c>
      <c r="F776" s="19">
        <v>0</v>
      </c>
      <c r="G776" s="19">
        <v>749420271.11000001</v>
      </c>
    </row>
    <row r="777" spans="1:8">
      <c r="A777" s="34" t="s">
        <v>2209</v>
      </c>
      <c r="B777" s="34" t="s">
        <v>2214</v>
      </c>
      <c r="C777" s="34" t="s">
        <v>2011</v>
      </c>
      <c r="D777" s="34" t="s">
        <v>1537</v>
      </c>
      <c r="E777" s="38">
        <v>676600</v>
      </c>
      <c r="F777" s="38">
        <v>0</v>
      </c>
      <c r="G777" s="38">
        <v>748620143.04999995</v>
      </c>
      <c r="H777" s="1">
        <f>+E776-E777</f>
        <v>0</v>
      </c>
    </row>
    <row r="778" spans="1:8">
      <c r="A778" s="18" t="s">
        <v>2297</v>
      </c>
      <c r="B778" s="18" t="s">
        <v>2301</v>
      </c>
      <c r="C778" s="18" t="s">
        <v>2011</v>
      </c>
      <c r="D778" s="18" t="s">
        <v>1537</v>
      </c>
      <c r="E778" s="19">
        <v>2277000</v>
      </c>
      <c r="F778" s="19">
        <v>0</v>
      </c>
      <c r="G778" s="19">
        <v>659106075.52999997</v>
      </c>
    </row>
    <row r="779" spans="1:8">
      <c r="A779" s="34" t="s">
        <v>2297</v>
      </c>
      <c r="B779" s="34" t="s">
        <v>2301</v>
      </c>
      <c r="C779" s="34" t="s">
        <v>2011</v>
      </c>
      <c r="D779" s="34" t="s">
        <v>1537</v>
      </c>
      <c r="E779" s="38">
        <v>2277000</v>
      </c>
      <c r="F779" s="38">
        <v>0</v>
      </c>
      <c r="G779" s="38">
        <v>658082171.47000003</v>
      </c>
      <c r="H779" s="1">
        <f>+E778-E779</f>
        <v>0</v>
      </c>
    </row>
    <row r="780" spans="1:8">
      <c r="A780" s="18" t="s">
        <v>2220</v>
      </c>
      <c r="B780" s="18" t="s">
        <v>2247</v>
      </c>
      <c r="C780" s="18" t="s">
        <v>2011</v>
      </c>
      <c r="D780" s="18" t="s">
        <v>1537</v>
      </c>
      <c r="E780" s="19">
        <v>5099490</v>
      </c>
      <c r="F780" s="19">
        <v>0</v>
      </c>
      <c r="G780" s="19">
        <v>743209048.51999998</v>
      </c>
    </row>
    <row r="781" spans="1:8">
      <c r="A781" s="34" t="s">
        <v>2220</v>
      </c>
      <c r="B781" s="34" t="s">
        <v>2247</v>
      </c>
      <c r="C781" s="34" t="s">
        <v>2011</v>
      </c>
      <c r="D781" s="34" t="s">
        <v>1537</v>
      </c>
      <c r="E781" s="38">
        <v>5099490</v>
      </c>
      <c r="F781" s="38">
        <v>0</v>
      </c>
      <c r="G781" s="38">
        <v>742408920.46000004</v>
      </c>
      <c r="H781" s="1">
        <f>+E780-E781</f>
        <v>0</v>
      </c>
    </row>
    <row r="782" spans="1:8">
      <c r="A782" s="18" t="s">
        <v>2220</v>
      </c>
      <c r="B782" s="18" t="s">
        <v>2255</v>
      </c>
      <c r="C782" s="18" t="s">
        <v>2011</v>
      </c>
      <c r="D782" s="18" t="s">
        <v>1927</v>
      </c>
      <c r="E782" s="19">
        <v>14116481.6</v>
      </c>
      <c r="F782" s="19">
        <v>0</v>
      </c>
      <c r="G782" s="19">
        <v>690953232.12</v>
      </c>
    </row>
    <row r="783" spans="1:8">
      <c r="A783" s="34" t="s">
        <v>2220</v>
      </c>
      <c r="B783" s="34" t="s">
        <v>2255</v>
      </c>
      <c r="C783" s="34" t="s">
        <v>2011</v>
      </c>
      <c r="D783" s="34" t="s">
        <v>1927</v>
      </c>
      <c r="E783" s="38">
        <v>14116481.6</v>
      </c>
      <c r="F783" s="38">
        <v>0</v>
      </c>
      <c r="G783" s="38">
        <v>690153104.05999994</v>
      </c>
      <c r="H783" s="1">
        <f>+E782-E783</f>
        <v>0</v>
      </c>
    </row>
    <row r="785" spans="1:8">
      <c r="A785" s="39" t="s">
        <v>2444</v>
      </c>
      <c r="B785" s="39" t="s">
        <v>3084</v>
      </c>
      <c r="C785" s="39" t="s">
        <v>2011</v>
      </c>
      <c r="D785" s="39" t="s">
        <v>1928</v>
      </c>
      <c r="E785" s="40">
        <v>3292650</v>
      </c>
      <c r="F785" s="40">
        <v>0</v>
      </c>
      <c r="G785" s="40">
        <v>694595258.83000004</v>
      </c>
      <c r="H785" s="24">
        <f>+E524-E785</f>
        <v>-3150900</v>
      </c>
    </row>
    <row r="787" spans="1:8">
      <c r="A787" s="34" t="s">
        <v>2413</v>
      </c>
      <c r="B787" s="34" t="s">
        <v>3083</v>
      </c>
      <c r="C787" s="34" t="s">
        <v>2011</v>
      </c>
      <c r="D787" s="34" t="s">
        <v>1951</v>
      </c>
      <c r="E787" s="38">
        <v>52783.5</v>
      </c>
      <c r="F787" s="38">
        <v>0</v>
      </c>
      <c r="G787" s="38">
        <v>689292799.59000003</v>
      </c>
      <c r="H787" s="1" t="s">
        <v>3086</v>
      </c>
    </row>
    <row r="789" spans="1:8">
      <c r="A789" s="34" t="s">
        <v>2270</v>
      </c>
      <c r="B789" s="34" t="s">
        <v>3077</v>
      </c>
      <c r="C789" s="34" t="s">
        <v>2011</v>
      </c>
      <c r="D789" s="34" t="s">
        <v>1947</v>
      </c>
      <c r="E789" s="38">
        <v>223776</v>
      </c>
      <c r="F789" s="38">
        <v>0</v>
      </c>
      <c r="G789" s="38">
        <v>665611070.85000002</v>
      </c>
      <c r="H789" s="1">
        <f>+E541-E789</f>
        <v>112644</v>
      </c>
    </row>
    <row r="791" spans="1:8">
      <c r="A791" s="34" t="s">
        <v>2079</v>
      </c>
      <c r="B791" s="34" t="s">
        <v>3074</v>
      </c>
      <c r="C791" s="34" t="s">
        <v>2011</v>
      </c>
      <c r="D791" s="34" t="s">
        <v>1956</v>
      </c>
      <c r="E791" s="40">
        <v>850364.1</v>
      </c>
      <c r="F791" s="38">
        <v>0</v>
      </c>
      <c r="G791" s="38">
        <v>640028611.70000005</v>
      </c>
      <c r="H791" s="24">
        <f>+E603-E791</f>
        <v>53252.979999999981</v>
      </c>
    </row>
    <row r="793" spans="1:8">
      <c r="A793" s="34" t="s">
        <v>2091</v>
      </c>
      <c r="B793" s="34" t="s">
        <v>3075</v>
      </c>
      <c r="C793" s="34" t="s">
        <v>2011</v>
      </c>
      <c r="D793" s="34" t="s">
        <v>1904</v>
      </c>
      <c r="E793" s="38">
        <v>43240.82</v>
      </c>
      <c r="F793" s="38">
        <v>0</v>
      </c>
      <c r="G793" s="38">
        <v>645273098.48000002</v>
      </c>
      <c r="H793" s="24">
        <f>+E791-E793</f>
        <v>807123.28</v>
      </c>
    </row>
    <row r="795" spans="1:8">
      <c r="A795" s="39" t="s">
        <v>2373</v>
      </c>
      <c r="B795" s="39" t="s">
        <v>3079</v>
      </c>
      <c r="C795" s="39" t="s">
        <v>2011</v>
      </c>
      <c r="D795" s="39" t="s">
        <v>3080</v>
      </c>
      <c r="E795" s="40">
        <v>14801600</v>
      </c>
      <c r="F795" s="40">
        <v>0</v>
      </c>
      <c r="G795" s="40">
        <v>673219117.75</v>
      </c>
      <c r="H795" s="24">
        <f>+E639-E795</f>
        <v>-13038090</v>
      </c>
    </row>
    <row r="797" spans="1:8">
      <c r="A797" s="39" t="s">
        <v>2373</v>
      </c>
      <c r="B797" s="39" t="s">
        <v>3081</v>
      </c>
      <c r="C797" s="39" t="s">
        <v>2011</v>
      </c>
      <c r="D797" s="39" t="s">
        <v>1909</v>
      </c>
      <c r="E797" s="40">
        <v>1342061.2</v>
      </c>
      <c r="F797" s="40">
        <v>0</v>
      </c>
      <c r="G797" s="40">
        <v>671877056.54999995</v>
      </c>
      <c r="H797" s="24">
        <f>+E647-E797</f>
        <v>-781961.2</v>
      </c>
    </row>
    <row r="799" spans="1:8">
      <c r="A799" s="39" t="s">
        <v>2399</v>
      </c>
      <c r="B799" s="39" t="s">
        <v>3082</v>
      </c>
      <c r="C799" s="39" t="s">
        <v>2011</v>
      </c>
      <c r="D799" s="39" t="s">
        <v>149</v>
      </c>
      <c r="E799" s="40">
        <v>3971950.85</v>
      </c>
      <c r="F799" s="40">
        <v>0</v>
      </c>
      <c r="G799" s="40">
        <v>662086017.07000005</v>
      </c>
      <c r="H799" s="24">
        <f>+E691-E799</f>
        <v>3636116.61</v>
      </c>
    </row>
    <row r="801" spans="1:9">
      <c r="A801" s="34" t="s">
        <v>2270</v>
      </c>
      <c r="B801" s="34" t="s">
        <v>3078</v>
      </c>
      <c r="C801" s="34" t="s">
        <v>2011</v>
      </c>
      <c r="D801" s="34" t="s">
        <v>1923</v>
      </c>
      <c r="E801" s="38">
        <v>878299.9</v>
      </c>
      <c r="F801" s="38">
        <v>0</v>
      </c>
      <c r="G801" s="38">
        <v>664568826.95000005</v>
      </c>
      <c r="H801" s="1">
        <f>+E709-E801</f>
        <v>1286500.1000000001</v>
      </c>
      <c r="I801" t="s">
        <v>3087</v>
      </c>
    </row>
  </sheetData>
  <autoFilter ref="A7:H783"/>
  <sortState ref="A8:G792">
    <sortCondition ref="D8:D792"/>
    <sortCondition ref="B8:B79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37"/>
  <sheetViews>
    <sheetView topLeftCell="A226" workbookViewId="0">
      <selection activeCell="G6" sqref="G6:G237"/>
    </sheetView>
  </sheetViews>
  <sheetFormatPr baseColWidth="10" defaultRowHeight="15"/>
  <cols>
    <col min="4" max="5" width="19.42578125" customWidth="1"/>
    <col min="6" max="6" width="54.42578125" bestFit="1" customWidth="1"/>
  </cols>
  <sheetData>
    <row r="5" spans="2:7">
      <c r="B5" s="16" t="s">
        <v>2012</v>
      </c>
      <c r="C5" s="16"/>
      <c r="D5" s="16" t="s">
        <v>2752</v>
      </c>
      <c r="E5" s="16"/>
      <c r="F5" s="16" t="s">
        <v>2753</v>
      </c>
      <c r="G5" s="17" t="s">
        <v>2016</v>
      </c>
    </row>
    <row r="6" spans="2:7">
      <c r="B6" s="12" t="s">
        <v>2018</v>
      </c>
      <c r="C6" s="12"/>
      <c r="D6" s="12" t="s">
        <v>2565</v>
      </c>
      <c r="E6" s="12"/>
      <c r="F6" s="12" t="s">
        <v>1270</v>
      </c>
      <c r="G6" s="15">
        <v>2000</v>
      </c>
    </row>
    <row r="7" spans="2:7">
      <c r="B7" s="12" t="s">
        <v>2018</v>
      </c>
      <c r="C7" s="12"/>
      <c r="D7" s="12" t="s">
        <v>2566</v>
      </c>
      <c r="E7" s="12"/>
      <c r="F7" s="12" t="s">
        <v>5</v>
      </c>
      <c r="G7" s="15">
        <v>5028</v>
      </c>
    </row>
    <row r="8" spans="2:7">
      <c r="B8" s="12" t="s">
        <v>2018</v>
      </c>
      <c r="C8" s="12"/>
      <c r="D8" s="12" t="s">
        <v>2567</v>
      </c>
      <c r="E8" s="12"/>
      <c r="F8" s="12" t="s">
        <v>36</v>
      </c>
      <c r="G8" s="15">
        <v>29981.95</v>
      </c>
    </row>
    <row r="9" spans="2:7">
      <c r="B9" s="12" t="s">
        <v>2018</v>
      </c>
      <c r="C9" s="12"/>
      <c r="D9" s="12" t="s">
        <v>2568</v>
      </c>
      <c r="E9" s="12"/>
      <c r="F9" s="12" t="s">
        <v>1910</v>
      </c>
      <c r="G9" s="15">
        <v>389600</v>
      </c>
    </row>
    <row r="10" spans="2:7">
      <c r="B10" s="12" t="s">
        <v>2018</v>
      </c>
      <c r="C10" s="12"/>
      <c r="D10" s="12" t="s">
        <v>2569</v>
      </c>
      <c r="E10" s="12"/>
      <c r="F10" s="12" t="s">
        <v>1910</v>
      </c>
      <c r="G10" s="15">
        <v>779200</v>
      </c>
    </row>
    <row r="11" spans="2:7">
      <c r="B11" s="12" t="s">
        <v>2028</v>
      </c>
      <c r="C11" s="12"/>
      <c r="D11" s="12" t="s">
        <v>2570</v>
      </c>
      <c r="E11" s="12"/>
      <c r="F11" s="12" t="s">
        <v>1953</v>
      </c>
      <c r="G11" s="15">
        <v>228</v>
      </c>
    </row>
    <row r="12" spans="2:7">
      <c r="B12" s="12" t="s">
        <v>2028</v>
      </c>
      <c r="C12" s="12"/>
      <c r="D12" s="12" t="s">
        <v>2571</v>
      </c>
      <c r="E12" s="12"/>
      <c r="F12" s="12" t="s">
        <v>1270</v>
      </c>
      <c r="G12" s="15">
        <v>2000</v>
      </c>
    </row>
    <row r="13" spans="2:7">
      <c r="B13" s="12" t="s">
        <v>2028</v>
      </c>
      <c r="C13" s="12"/>
      <c r="D13" s="12" t="s">
        <v>2572</v>
      </c>
      <c r="E13" s="12"/>
      <c r="F13" s="12" t="s">
        <v>1270</v>
      </c>
      <c r="G13" s="15">
        <v>2000</v>
      </c>
    </row>
    <row r="14" spans="2:7">
      <c r="B14" s="12" t="s">
        <v>2028</v>
      </c>
      <c r="C14" s="12"/>
      <c r="D14" s="12" t="s">
        <v>2573</v>
      </c>
      <c r="E14" s="12"/>
      <c r="F14" s="12" t="s">
        <v>71</v>
      </c>
      <c r="G14" s="15">
        <v>4470</v>
      </c>
    </row>
    <row r="15" spans="2:7">
      <c r="B15" s="12" t="s">
        <v>2028</v>
      </c>
      <c r="C15" s="12"/>
      <c r="D15" s="12" t="s">
        <v>2574</v>
      </c>
      <c r="E15" s="12"/>
      <c r="F15" s="12" t="s">
        <v>1907</v>
      </c>
      <c r="G15" s="15">
        <v>5000</v>
      </c>
    </row>
    <row r="16" spans="2:7">
      <c r="B16" s="12" t="s">
        <v>2028</v>
      </c>
      <c r="C16" s="12"/>
      <c r="D16" s="12" t="s">
        <v>2575</v>
      </c>
      <c r="E16" s="12"/>
      <c r="F16" s="12" t="s">
        <v>1906</v>
      </c>
      <c r="G16" s="15">
        <v>6000</v>
      </c>
    </row>
    <row r="17" spans="2:7">
      <c r="B17" s="12" t="s">
        <v>2028</v>
      </c>
      <c r="C17" s="12"/>
      <c r="D17" s="12" t="s">
        <v>2576</v>
      </c>
      <c r="E17" s="12"/>
      <c r="F17" s="12" t="s">
        <v>1906</v>
      </c>
      <c r="G17" s="15">
        <v>6000</v>
      </c>
    </row>
    <row r="18" spans="2:7">
      <c r="B18" s="12" t="s">
        <v>2028</v>
      </c>
      <c r="C18" s="12"/>
      <c r="D18" s="12" t="s">
        <v>2577</v>
      </c>
      <c r="E18" s="12"/>
      <c r="F18" s="12" t="s">
        <v>1918</v>
      </c>
      <c r="G18" s="15">
        <v>6093.75</v>
      </c>
    </row>
    <row r="19" spans="2:7">
      <c r="B19" s="12" t="s">
        <v>2028</v>
      </c>
      <c r="C19" s="12"/>
      <c r="D19" s="12" t="s">
        <v>2578</v>
      </c>
      <c r="E19" s="12"/>
      <c r="F19" s="12" t="s">
        <v>71</v>
      </c>
      <c r="G19" s="15">
        <v>6630.5</v>
      </c>
    </row>
    <row r="20" spans="2:7">
      <c r="B20" s="12" t="s">
        <v>2028</v>
      </c>
      <c r="C20" s="12"/>
      <c r="D20" s="12" t="s">
        <v>2579</v>
      </c>
      <c r="E20" s="12"/>
      <c r="F20" s="12" t="s">
        <v>1953</v>
      </c>
      <c r="G20" s="15">
        <v>7189</v>
      </c>
    </row>
    <row r="21" spans="2:7">
      <c r="B21" s="12" t="s">
        <v>2028</v>
      </c>
      <c r="C21" s="12"/>
      <c r="D21" s="12" t="s">
        <v>2580</v>
      </c>
      <c r="E21" s="12"/>
      <c r="F21" s="12" t="s">
        <v>583</v>
      </c>
      <c r="G21" s="15">
        <v>20050</v>
      </c>
    </row>
    <row r="22" spans="2:7">
      <c r="B22" s="12" t="s">
        <v>2028</v>
      </c>
      <c r="C22" s="12"/>
      <c r="D22" s="12" t="s">
        <v>2581</v>
      </c>
      <c r="E22" s="12"/>
      <c r="F22" s="12" t="s">
        <v>583</v>
      </c>
      <c r="G22" s="15">
        <v>20050</v>
      </c>
    </row>
    <row r="23" spans="2:7">
      <c r="B23" s="12" t="s">
        <v>2028</v>
      </c>
      <c r="C23" s="12"/>
      <c r="D23" s="12" t="s">
        <v>2582</v>
      </c>
      <c r="E23" s="12"/>
      <c r="F23" s="12" t="s">
        <v>583</v>
      </c>
      <c r="G23" s="15">
        <v>20050</v>
      </c>
    </row>
    <row r="24" spans="2:7">
      <c r="B24" s="12" t="s">
        <v>2028</v>
      </c>
      <c r="C24" s="12"/>
      <c r="D24" s="12" t="s">
        <v>2583</v>
      </c>
      <c r="E24" s="12"/>
      <c r="F24" s="12" t="s">
        <v>583</v>
      </c>
      <c r="G24" s="15">
        <v>20050</v>
      </c>
    </row>
    <row r="25" spans="2:7">
      <c r="B25" s="12" t="s">
        <v>2028</v>
      </c>
      <c r="C25" s="12"/>
      <c r="D25" s="12" t="s">
        <v>2584</v>
      </c>
      <c r="E25" s="12"/>
      <c r="F25" s="12" t="s">
        <v>36</v>
      </c>
      <c r="G25" s="15">
        <v>29981.95</v>
      </c>
    </row>
    <row r="26" spans="2:7">
      <c r="B26" s="12" t="s">
        <v>2028</v>
      </c>
      <c r="C26" s="12"/>
      <c r="D26" s="12" t="s">
        <v>2585</v>
      </c>
      <c r="E26" s="12"/>
      <c r="F26" s="12" t="s">
        <v>2534</v>
      </c>
      <c r="G26" s="15">
        <v>64900</v>
      </c>
    </row>
    <row r="27" spans="2:7">
      <c r="B27" s="12" t="s">
        <v>2028</v>
      </c>
      <c r="C27" s="12"/>
      <c r="D27" s="12" t="s">
        <v>2586</v>
      </c>
      <c r="E27" s="12"/>
      <c r="F27" s="12" t="s">
        <v>2534</v>
      </c>
      <c r="G27" s="15">
        <v>64900</v>
      </c>
    </row>
    <row r="28" spans="2:7">
      <c r="B28" s="12" t="s">
        <v>2028</v>
      </c>
      <c r="C28" s="12"/>
      <c r="D28" s="12" t="s">
        <v>2587</v>
      </c>
      <c r="E28" s="12"/>
      <c r="F28" s="12" t="s">
        <v>2534</v>
      </c>
      <c r="G28" s="15">
        <v>64900</v>
      </c>
    </row>
    <row r="29" spans="2:7">
      <c r="B29" s="12" t="s">
        <v>2028</v>
      </c>
      <c r="C29" s="12"/>
      <c r="D29" s="12" t="s">
        <v>2588</v>
      </c>
      <c r="E29" s="12"/>
      <c r="F29" s="12" t="s">
        <v>1908</v>
      </c>
      <c r="G29" s="15">
        <v>89363.63</v>
      </c>
    </row>
    <row r="30" spans="2:7">
      <c r="B30" s="12" t="s">
        <v>2028</v>
      </c>
      <c r="C30" s="12"/>
      <c r="D30" s="12" t="s">
        <v>2589</v>
      </c>
      <c r="E30" s="12"/>
      <c r="F30" s="12" t="s">
        <v>1916</v>
      </c>
      <c r="G30" s="15">
        <v>217694.12</v>
      </c>
    </row>
    <row r="31" spans="2:7">
      <c r="B31" s="12" t="s">
        <v>2028</v>
      </c>
      <c r="C31" s="12"/>
      <c r="D31" s="12" t="s">
        <v>2590</v>
      </c>
      <c r="E31" s="12"/>
      <c r="F31" s="12" t="s">
        <v>1602</v>
      </c>
      <c r="G31" s="15">
        <v>312500</v>
      </c>
    </row>
    <row r="32" spans="2:7">
      <c r="B32" s="12" t="s">
        <v>2028</v>
      </c>
      <c r="C32" s="12"/>
      <c r="D32" s="12" t="s">
        <v>2591</v>
      </c>
      <c r="E32" s="12"/>
      <c r="F32" s="12" t="s">
        <v>1918</v>
      </c>
      <c r="G32" s="15">
        <v>716768.16</v>
      </c>
    </row>
    <row r="33" spans="2:7">
      <c r="B33" s="12" t="s">
        <v>2028</v>
      </c>
      <c r="C33" s="12"/>
      <c r="D33" s="12" t="s">
        <v>2592</v>
      </c>
      <c r="E33" s="12"/>
      <c r="F33" s="12" t="s">
        <v>123</v>
      </c>
      <c r="G33" s="15">
        <v>1642196</v>
      </c>
    </row>
    <row r="34" spans="2:7">
      <c r="B34" s="12" t="s">
        <v>2028</v>
      </c>
      <c r="C34" s="12"/>
      <c r="D34" s="12" t="s">
        <v>1262</v>
      </c>
      <c r="E34" s="12"/>
      <c r="F34" s="12" t="s">
        <v>2535</v>
      </c>
      <c r="G34" s="15">
        <v>1979600</v>
      </c>
    </row>
    <row r="35" spans="2:7">
      <c r="B35" s="12" t="s">
        <v>2028</v>
      </c>
      <c r="C35" s="12"/>
      <c r="D35" s="12" t="s">
        <v>1614</v>
      </c>
      <c r="E35" s="12"/>
      <c r="F35" s="12" t="s">
        <v>2536</v>
      </c>
      <c r="G35" s="15">
        <v>20664124</v>
      </c>
    </row>
    <row r="36" spans="2:7">
      <c r="B36" s="12" t="s">
        <v>2067</v>
      </c>
      <c r="C36" s="12"/>
      <c r="D36" s="12" t="s">
        <v>2593</v>
      </c>
      <c r="E36" s="12"/>
      <c r="F36" s="12" t="s">
        <v>1923</v>
      </c>
      <c r="G36" s="15">
        <v>79508</v>
      </c>
    </row>
    <row r="37" spans="2:7">
      <c r="B37" s="12" t="s">
        <v>2067</v>
      </c>
      <c r="C37" s="12"/>
      <c r="D37" s="12" t="s">
        <v>2594</v>
      </c>
      <c r="E37" s="12"/>
      <c r="F37" s="12" t="s">
        <v>149</v>
      </c>
      <c r="G37" s="15">
        <v>588164.86</v>
      </c>
    </row>
    <row r="38" spans="2:7">
      <c r="B38" s="12" t="s">
        <v>2067</v>
      </c>
      <c r="C38" s="12"/>
      <c r="D38" s="12" t="s">
        <v>21</v>
      </c>
      <c r="E38" s="12"/>
      <c r="F38" s="12" t="s">
        <v>2537</v>
      </c>
      <c r="G38" s="15">
        <v>35000000</v>
      </c>
    </row>
    <row r="39" spans="2:7">
      <c r="B39" s="12" t="s">
        <v>2079</v>
      </c>
      <c r="C39" s="12"/>
      <c r="D39" s="12" t="s">
        <v>127</v>
      </c>
      <c r="E39" s="12"/>
      <c r="F39" s="12" t="s">
        <v>1913</v>
      </c>
      <c r="G39" s="15">
        <v>867489.6</v>
      </c>
    </row>
    <row r="40" spans="2:7">
      <c r="B40" s="12" t="s">
        <v>2079</v>
      </c>
      <c r="C40" s="12"/>
      <c r="D40" s="12" t="s">
        <v>74</v>
      </c>
      <c r="E40" s="12"/>
      <c r="F40" s="12" t="s">
        <v>2234</v>
      </c>
      <c r="G40" s="15">
        <v>873950</v>
      </c>
    </row>
    <row r="41" spans="2:7">
      <c r="B41" s="12" t="s">
        <v>2079</v>
      </c>
      <c r="C41" s="12"/>
      <c r="D41" s="12" t="s">
        <v>1729</v>
      </c>
      <c r="E41" s="12"/>
      <c r="F41" s="12" t="s">
        <v>1913</v>
      </c>
      <c r="G41" s="15">
        <v>3546288</v>
      </c>
    </row>
    <row r="42" spans="2:7">
      <c r="B42" s="12" t="s">
        <v>2091</v>
      </c>
      <c r="C42" s="12"/>
      <c r="D42" s="12" t="s">
        <v>2595</v>
      </c>
      <c r="E42" s="12"/>
      <c r="F42" s="12" t="s">
        <v>1942</v>
      </c>
      <c r="G42" s="15">
        <v>373000.32</v>
      </c>
    </row>
    <row r="43" spans="2:7">
      <c r="B43" s="12" t="s">
        <v>2091</v>
      </c>
      <c r="C43" s="12"/>
      <c r="D43" s="12" t="s">
        <v>1648</v>
      </c>
      <c r="E43" s="12"/>
      <c r="F43" s="12" t="s">
        <v>1537</v>
      </c>
      <c r="G43" s="15">
        <v>676600</v>
      </c>
    </row>
    <row r="44" spans="2:7">
      <c r="B44" s="12" t="s">
        <v>2091</v>
      </c>
      <c r="C44" s="12"/>
      <c r="D44" s="12" t="s">
        <v>2596</v>
      </c>
      <c r="E44" s="12"/>
      <c r="F44" s="12" t="s">
        <v>1240</v>
      </c>
      <c r="G44" s="15">
        <v>1272921.58</v>
      </c>
    </row>
    <row r="45" spans="2:7">
      <c r="B45" s="12" t="s">
        <v>2091</v>
      </c>
      <c r="C45" s="12"/>
      <c r="D45" s="12" t="s">
        <v>2597</v>
      </c>
      <c r="E45" s="12"/>
      <c r="F45" s="12" t="s">
        <v>2538</v>
      </c>
      <c r="G45" s="15">
        <v>4127247</v>
      </c>
    </row>
    <row r="46" spans="2:7">
      <c r="B46" s="12" t="s">
        <v>2091</v>
      </c>
      <c r="C46" s="12"/>
      <c r="D46" s="12" t="s">
        <v>1250</v>
      </c>
      <c r="E46" s="12"/>
      <c r="F46" s="12" t="s">
        <v>1537</v>
      </c>
      <c r="G46" s="15">
        <v>4712400</v>
      </c>
    </row>
    <row r="47" spans="2:7">
      <c r="B47" s="12" t="s">
        <v>2091</v>
      </c>
      <c r="C47" s="12"/>
      <c r="D47" s="12" t="s">
        <v>2598</v>
      </c>
      <c r="E47" s="12"/>
      <c r="F47" s="12" t="s">
        <v>1955</v>
      </c>
      <c r="G47" s="15">
        <v>7568398.2599999998</v>
      </c>
    </row>
    <row r="48" spans="2:7">
      <c r="B48" s="12" t="s">
        <v>2091</v>
      </c>
      <c r="C48" s="12"/>
      <c r="D48" s="12" t="s">
        <v>2599</v>
      </c>
      <c r="E48" s="12"/>
      <c r="F48" s="12" t="s">
        <v>2539</v>
      </c>
      <c r="G48" s="15">
        <v>10432316.16</v>
      </c>
    </row>
    <row r="49" spans="2:7">
      <c r="B49" s="12" t="s">
        <v>2106</v>
      </c>
      <c r="C49" s="12"/>
      <c r="D49" s="12" t="s">
        <v>2600</v>
      </c>
      <c r="E49" s="12"/>
      <c r="F49" s="12" t="s">
        <v>149</v>
      </c>
      <c r="G49" s="15">
        <v>294082.43</v>
      </c>
    </row>
    <row r="50" spans="2:7">
      <c r="B50" s="12" t="s">
        <v>2106</v>
      </c>
      <c r="C50" s="12"/>
      <c r="D50" s="12" t="s">
        <v>1259</v>
      </c>
      <c r="E50" s="12"/>
      <c r="F50" s="12" t="s">
        <v>1935</v>
      </c>
      <c r="G50" s="15">
        <v>6600000</v>
      </c>
    </row>
    <row r="51" spans="2:7">
      <c r="B51" s="12" t="s">
        <v>2106</v>
      </c>
      <c r="C51" s="12"/>
      <c r="D51" s="12" t="s">
        <v>254</v>
      </c>
      <c r="E51" s="12"/>
      <c r="F51" s="12" t="s">
        <v>10</v>
      </c>
      <c r="G51" s="15">
        <v>25936435</v>
      </c>
    </row>
    <row r="52" spans="2:7">
      <c r="B52" s="12" t="s">
        <v>2112</v>
      </c>
      <c r="C52" s="12"/>
      <c r="D52" s="12" t="s">
        <v>2601</v>
      </c>
      <c r="E52" s="12"/>
      <c r="F52" s="12" t="s">
        <v>1907</v>
      </c>
      <c r="G52" s="15">
        <v>7000</v>
      </c>
    </row>
    <row r="53" spans="2:7">
      <c r="B53" s="12" t="s">
        <v>2114</v>
      </c>
      <c r="C53" s="12"/>
      <c r="D53" s="12" t="s">
        <v>2602</v>
      </c>
      <c r="E53" s="12"/>
      <c r="F53" s="12" t="s">
        <v>1924</v>
      </c>
      <c r="G53" s="15">
        <v>111670</v>
      </c>
    </row>
    <row r="54" spans="2:7">
      <c r="B54" s="12" t="s">
        <v>2114</v>
      </c>
      <c r="C54" s="12"/>
      <c r="D54" s="12" t="s">
        <v>1727</v>
      </c>
      <c r="E54" s="12"/>
      <c r="F54" s="12" t="s">
        <v>1913</v>
      </c>
      <c r="G54" s="15">
        <v>1389354</v>
      </c>
    </row>
    <row r="55" spans="2:7">
      <c r="B55" s="12" t="s">
        <v>2121</v>
      </c>
      <c r="C55" s="12"/>
      <c r="D55" s="12" t="s">
        <v>1717</v>
      </c>
      <c r="E55" s="12"/>
      <c r="F55" s="12" t="s">
        <v>1946</v>
      </c>
      <c r="G55" s="15">
        <v>264000</v>
      </c>
    </row>
    <row r="56" spans="2:7">
      <c r="B56" s="12" t="s">
        <v>2121</v>
      </c>
      <c r="C56" s="12"/>
      <c r="D56" s="12" t="s">
        <v>2603</v>
      </c>
      <c r="E56" s="12"/>
      <c r="F56" s="12" t="s">
        <v>1947</v>
      </c>
      <c r="G56" s="15">
        <v>448560</v>
      </c>
    </row>
    <row r="57" spans="2:7">
      <c r="B57" s="12" t="s">
        <v>2121</v>
      </c>
      <c r="C57" s="12"/>
      <c r="D57" s="12" t="s">
        <v>78</v>
      </c>
      <c r="E57" s="12"/>
      <c r="F57" s="12" t="s">
        <v>1915</v>
      </c>
      <c r="G57" s="15">
        <v>695000</v>
      </c>
    </row>
    <row r="58" spans="2:7">
      <c r="B58" s="12" t="s">
        <v>2129</v>
      </c>
      <c r="C58" s="12"/>
      <c r="D58" s="12" t="s">
        <v>2604</v>
      </c>
      <c r="E58" s="12"/>
      <c r="F58" s="12" t="s">
        <v>2540</v>
      </c>
      <c r="G58" s="15">
        <v>71508</v>
      </c>
    </row>
    <row r="59" spans="2:7">
      <c r="B59" s="12" t="s">
        <v>2129</v>
      </c>
      <c r="C59" s="12"/>
      <c r="D59" s="12" t="s">
        <v>2605</v>
      </c>
      <c r="E59" s="12"/>
      <c r="F59" s="12" t="s">
        <v>1910</v>
      </c>
      <c r="G59" s="15">
        <v>779200</v>
      </c>
    </row>
    <row r="60" spans="2:7">
      <c r="B60" s="12" t="s">
        <v>2129</v>
      </c>
      <c r="C60" s="12"/>
      <c r="D60" s="12" t="s">
        <v>302</v>
      </c>
      <c r="E60" s="12"/>
      <c r="F60" s="12" t="s">
        <v>2541</v>
      </c>
      <c r="G60" s="15">
        <v>7975000</v>
      </c>
    </row>
    <row r="61" spans="2:7">
      <c r="B61" s="12" t="s">
        <v>2136</v>
      </c>
      <c r="C61" s="12"/>
      <c r="D61" s="12" t="s">
        <v>1583</v>
      </c>
      <c r="E61" s="12"/>
      <c r="F61" s="12" t="s">
        <v>2159</v>
      </c>
      <c r="G61" s="15">
        <v>16061.95</v>
      </c>
    </row>
    <row r="62" spans="2:7">
      <c r="B62" s="12" t="s">
        <v>2136</v>
      </c>
      <c r="C62" s="12"/>
      <c r="D62" s="12" t="s">
        <v>1585</v>
      </c>
      <c r="E62" s="12"/>
      <c r="F62" s="12" t="s">
        <v>1604</v>
      </c>
      <c r="G62" s="15">
        <v>29200.97</v>
      </c>
    </row>
    <row r="63" spans="2:7">
      <c r="B63" s="12" t="s">
        <v>2136</v>
      </c>
      <c r="C63" s="12"/>
      <c r="D63" s="12" t="s">
        <v>2606</v>
      </c>
      <c r="E63" s="12"/>
      <c r="F63" s="12" t="s">
        <v>1912</v>
      </c>
      <c r="G63" s="15">
        <v>90000</v>
      </c>
    </row>
    <row r="64" spans="2:7">
      <c r="B64" s="12" t="s">
        <v>2136</v>
      </c>
      <c r="C64" s="12"/>
      <c r="D64" s="12" t="s">
        <v>2607</v>
      </c>
      <c r="E64" s="12"/>
      <c r="F64" s="12" t="s">
        <v>2542</v>
      </c>
      <c r="G64" s="15">
        <v>194700</v>
      </c>
    </row>
    <row r="65" spans="2:7">
      <c r="B65" s="12" t="s">
        <v>2136</v>
      </c>
      <c r="C65" s="12"/>
      <c r="D65" s="12" t="s">
        <v>2608</v>
      </c>
      <c r="E65" s="12"/>
      <c r="F65" s="12" t="s">
        <v>1913</v>
      </c>
      <c r="G65" s="15">
        <v>245700</v>
      </c>
    </row>
    <row r="66" spans="2:7">
      <c r="B66" s="12" t="s">
        <v>2136</v>
      </c>
      <c r="C66" s="12"/>
      <c r="D66" s="12" t="s">
        <v>2609</v>
      </c>
      <c r="E66" s="12"/>
      <c r="F66" s="12" t="s">
        <v>1913</v>
      </c>
      <c r="G66" s="15">
        <v>245700</v>
      </c>
    </row>
    <row r="67" spans="2:7">
      <c r="B67" s="12" t="s">
        <v>2136</v>
      </c>
      <c r="C67" s="12"/>
      <c r="D67" s="12" t="s">
        <v>2610</v>
      </c>
      <c r="E67" s="12"/>
      <c r="F67" s="12" t="s">
        <v>2543</v>
      </c>
      <c r="G67" s="15">
        <v>441331.56</v>
      </c>
    </row>
    <row r="68" spans="2:7">
      <c r="B68" s="12" t="s">
        <v>2136</v>
      </c>
      <c r="C68" s="12"/>
      <c r="D68" s="12" t="s">
        <v>2603</v>
      </c>
      <c r="E68" s="12"/>
      <c r="F68" s="12" t="s">
        <v>1913</v>
      </c>
      <c r="G68" s="15">
        <v>678045.6</v>
      </c>
    </row>
    <row r="69" spans="2:7">
      <c r="B69" s="12" t="s">
        <v>2136</v>
      </c>
      <c r="C69" s="12"/>
      <c r="D69" s="12" t="s">
        <v>2611</v>
      </c>
      <c r="E69" s="12"/>
      <c r="F69" s="12" t="s">
        <v>1240</v>
      </c>
      <c r="G69" s="15">
        <v>1074124.8</v>
      </c>
    </row>
    <row r="70" spans="2:7">
      <c r="B70" s="12" t="s">
        <v>2136</v>
      </c>
      <c r="C70" s="12"/>
      <c r="D70" s="12" t="s">
        <v>2612</v>
      </c>
      <c r="E70" s="12"/>
      <c r="F70" s="12" t="s">
        <v>1913</v>
      </c>
      <c r="G70" s="15">
        <v>4104264</v>
      </c>
    </row>
    <row r="71" spans="2:7">
      <c r="B71" s="12" t="s">
        <v>2155</v>
      </c>
      <c r="C71" s="12"/>
      <c r="D71" s="12" t="s">
        <v>2613</v>
      </c>
      <c r="E71" s="12"/>
      <c r="F71" s="12" t="s">
        <v>149</v>
      </c>
      <c r="G71" s="15">
        <v>422743.5</v>
      </c>
    </row>
    <row r="72" spans="2:7">
      <c r="B72" s="12" t="s">
        <v>2155</v>
      </c>
      <c r="C72" s="12"/>
      <c r="D72" s="12" t="s">
        <v>2614</v>
      </c>
      <c r="E72" s="12"/>
      <c r="F72" s="12" t="s">
        <v>1910</v>
      </c>
      <c r="G72" s="15">
        <v>779200</v>
      </c>
    </row>
    <row r="73" spans="2:7">
      <c r="B73" s="12" t="s">
        <v>2155</v>
      </c>
      <c r="C73" s="12"/>
      <c r="D73" s="12" t="s">
        <v>2615</v>
      </c>
      <c r="E73" s="12"/>
      <c r="F73" s="12" t="s">
        <v>1943</v>
      </c>
      <c r="G73" s="15">
        <v>815580</v>
      </c>
    </row>
    <row r="74" spans="2:7">
      <c r="B74" s="12" t="s">
        <v>2155</v>
      </c>
      <c r="C74" s="12"/>
      <c r="D74" s="12" t="s">
        <v>2616</v>
      </c>
      <c r="E74" s="12"/>
      <c r="F74" s="12" t="s">
        <v>1913</v>
      </c>
      <c r="G74" s="15">
        <v>2454480</v>
      </c>
    </row>
    <row r="75" spans="2:7">
      <c r="B75" s="12" t="s">
        <v>2155</v>
      </c>
      <c r="C75" s="12"/>
      <c r="D75" s="12" t="s">
        <v>2606</v>
      </c>
      <c r="E75" s="12"/>
      <c r="F75" s="12" t="s">
        <v>10</v>
      </c>
      <c r="G75" s="15">
        <v>19337955</v>
      </c>
    </row>
    <row r="76" spans="2:7">
      <c r="B76" s="12" t="s">
        <v>2166</v>
      </c>
      <c r="C76" s="12"/>
      <c r="D76" s="12" t="s">
        <v>2617</v>
      </c>
      <c r="E76" s="12"/>
      <c r="F76" s="12" t="s">
        <v>31</v>
      </c>
      <c r="G76" s="15">
        <v>51840</v>
      </c>
    </row>
    <row r="77" spans="2:7">
      <c r="B77" s="12" t="s">
        <v>2166</v>
      </c>
      <c r="C77" s="12"/>
      <c r="D77" s="12" t="s">
        <v>2618</v>
      </c>
      <c r="E77" s="12"/>
      <c r="F77" s="12" t="s">
        <v>2244</v>
      </c>
      <c r="G77" s="15">
        <v>141600</v>
      </c>
    </row>
    <row r="78" spans="2:7">
      <c r="B78" s="12" t="s">
        <v>2166</v>
      </c>
      <c r="C78" s="12"/>
      <c r="D78" s="12" t="s">
        <v>2619</v>
      </c>
      <c r="E78" s="12"/>
      <c r="F78" s="12" t="s">
        <v>1923</v>
      </c>
      <c r="G78" s="15">
        <v>419200</v>
      </c>
    </row>
    <row r="79" spans="2:7">
      <c r="B79" s="12" t="s">
        <v>2166</v>
      </c>
      <c r="C79" s="12"/>
      <c r="D79" s="12" t="s">
        <v>2620</v>
      </c>
      <c r="E79" s="12"/>
      <c r="F79" s="12" t="s">
        <v>1949</v>
      </c>
      <c r="G79" s="15">
        <v>473399.48</v>
      </c>
    </row>
    <row r="80" spans="2:7">
      <c r="B80" s="12" t="s">
        <v>2166</v>
      </c>
      <c r="C80" s="12"/>
      <c r="D80" s="12" t="s">
        <v>2621</v>
      </c>
      <c r="E80" s="12"/>
      <c r="F80" s="12" t="s">
        <v>1909</v>
      </c>
      <c r="G80" s="15">
        <v>560100</v>
      </c>
    </row>
    <row r="81" spans="2:7">
      <c r="B81" s="12" t="s">
        <v>2166</v>
      </c>
      <c r="C81" s="12"/>
      <c r="D81" s="12" t="s">
        <v>2622</v>
      </c>
      <c r="E81" s="12"/>
      <c r="F81" s="12" t="s">
        <v>1909</v>
      </c>
      <c r="G81" s="15">
        <v>1342061.2</v>
      </c>
    </row>
    <row r="82" spans="2:7">
      <c r="B82" s="12" t="s">
        <v>2166</v>
      </c>
      <c r="C82" s="12"/>
      <c r="D82" s="12" t="s">
        <v>2623</v>
      </c>
      <c r="E82" s="12"/>
      <c r="F82" s="12" t="s">
        <v>1537</v>
      </c>
      <c r="G82" s="15">
        <v>1958400</v>
      </c>
    </row>
    <row r="83" spans="2:7">
      <c r="B83" s="12" t="s">
        <v>2166</v>
      </c>
      <c r="C83" s="12"/>
      <c r="D83" s="12" t="s">
        <v>2624</v>
      </c>
      <c r="E83" s="12"/>
      <c r="F83" s="12" t="s">
        <v>1928</v>
      </c>
      <c r="G83" s="15">
        <v>2448634.0499999998</v>
      </c>
    </row>
    <row r="84" spans="2:7">
      <c r="B84" s="12" t="s">
        <v>2166</v>
      </c>
      <c r="C84" s="12"/>
      <c r="D84" s="12" t="s">
        <v>295</v>
      </c>
      <c r="E84" s="12"/>
      <c r="F84" s="12" t="s">
        <v>1537</v>
      </c>
      <c r="G84" s="15">
        <v>2962080</v>
      </c>
    </row>
    <row r="85" spans="2:7">
      <c r="B85" s="12" t="s">
        <v>2166</v>
      </c>
      <c r="C85" s="12"/>
      <c r="D85" s="12" t="s">
        <v>2625</v>
      </c>
      <c r="E85" s="12"/>
      <c r="F85" s="12" t="s">
        <v>1955</v>
      </c>
      <c r="G85" s="15">
        <v>4731353.09</v>
      </c>
    </row>
    <row r="86" spans="2:7">
      <c r="B86" s="12" t="s">
        <v>2166</v>
      </c>
      <c r="C86" s="12"/>
      <c r="D86" s="12" t="s">
        <v>1508</v>
      </c>
      <c r="E86" s="12"/>
      <c r="F86" s="12" t="s">
        <v>2544</v>
      </c>
      <c r="G86" s="15">
        <v>45112700</v>
      </c>
    </row>
    <row r="87" spans="2:7">
      <c r="B87" s="12" t="s">
        <v>2185</v>
      </c>
      <c r="C87" s="12"/>
      <c r="D87" s="12" t="s">
        <v>2626</v>
      </c>
      <c r="E87" s="12"/>
      <c r="F87" s="12" t="s">
        <v>2545</v>
      </c>
      <c r="G87" s="15">
        <v>47200</v>
      </c>
    </row>
    <row r="88" spans="2:7">
      <c r="B88" s="12" t="s">
        <v>2185</v>
      </c>
      <c r="C88" s="12"/>
      <c r="D88" s="12" t="s">
        <v>79</v>
      </c>
      <c r="E88" s="12"/>
      <c r="F88" s="12" t="s">
        <v>1915</v>
      </c>
      <c r="G88" s="15">
        <v>130150</v>
      </c>
    </row>
    <row r="89" spans="2:7">
      <c r="B89" s="12" t="s">
        <v>2185</v>
      </c>
      <c r="C89" s="12"/>
      <c r="D89" s="12" t="s">
        <v>422</v>
      </c>
      <c r="E89" s="12"/>
      <c r="F89" s="12" t="s">
        <v>1928</v>
      </c>
      <c r="G89" s="15">
        <v>141750</v>
      </c>
    </row>
    <row r="90" spans="2:7">
      <c r="B90" s="12" t="s">
        <v>2185</v>
      </c>
      <c r="C90" s="12"/>
      <c r="D90" s="12" t="s">
        <v>2627</v>
      </c>
      <c r="E90" s="12"/>
      <c r="F90" s="12" t="s">
        <v>2546</v>
      </c>
      <c r="G90" s="15">
        <v>168880</v>
      </c>
    </row>
    <row r="91" spans="2:7">
      <c r="B91" s="12" t="s">
        <v>2185</v>
      </c>
      <c r="C91" s="12"/>
      <c r="D91" s="12" t="s">
        <v>2628</v>
      </c>
      <c r="E91" s="12"/>
      <c r="F91" s="12" t="s">
        <v>2546</v>
      </c>
      <c r="G91" s="15">
        <v>337760</v>
      </c>
    </row>
    <row r="92" spans="2:7">
      <c r="B92" s="12" t="s">
        <v>2185</v>
      </c>
      <c r="C92" s="12"/>
      <c r="D92" s="12" t="s">
        <v>2629</v>
      </c>
      <c r="E92" s="12"/>
      <c r="F92" s="12" t="s">
        <v>2546</v>
      </c>
      <c r="G92" s="15">
        <v>844400</v>
      </c>
    </row>
    <row r="93" spans="2:7">
      <c r="B93" s="12" t="s">
        <v>2209</v>
      </c>
      <c r="C93" s="12"/>
      <c r="D93" s="12" t="s">
        <v>1665</v>
      </c>
      <c r="E93" s="12"/>
      <c r="F93" s="12" t="s">
        <v>1947</v>
      </c>
      <c r="G93" s="15">
        <v>2491308</v>
      </c>
    </row>
    <row r="94" spans="2:7">
      <c r="B94" s="12" t="s">
        <v>2209</v>
      </c>
      <c r="C94" s="12"/>
      <c r="D94" s="12" t="s">
        <v>2630</v>
      </c>
      <c r="E94" s="12"/>
      <c r="F94" s="12" t="s">
        <v>1913</v>
      </c>
      <c r="G94" s="15">
        <v>2927793</v>
      </c>
    </row>
    <row r="95" spans="2:7">
      <c r="B95" s="12" t="s">
        <v>2220</v>
      </c>
      <c r="C95" s="12"/>
      <c r="D95" s="12" t="s">
        <v>2631</v>
      </c>
      <c r="E95" s="12"/>
      <c r="F95" s="12" t="s">
        <v>1956</v>
      </c>
      <c r="G95" s="15">
        <v>12685.36</v>
      </c>
    </row>
    <row r="96" spans="2:7">
      <c r="B96" s="12" t="s">
        <v>2220</v>
      </c>
      <c r="C96" s="12"/>
      <c r="D96" s="12" t="s">
        <v>2632</v>
      </c>
      <c r="E96" s="12"/>
      <c r="F96" s="12" t="s">
        <v>1956</v>
      </c>
      <c r="G96" s="15">
        <v>19724.98</v>
      </c>
    </row>
    <row r="97" spans="2:7">
      <c r="B97" s="12" t="s">
        <v>2220</v>
      </c>
      <c r="C97" s="12"/>
      <c r="D97" s="12" t="s">
        <v>2633</v>
      </c>
      <c r="E97" s="12"/>
      <c r="F97" s="12" t="s">
        <v>1529</v>
      </c>
      <c r="G97" s="15">
        <v>23280</v>
      </c>
    </row>
    <row r="98" spans="2:7">
      <c r="B98" s="12" t="s">
        <v>2220</v>
      </c>
      <c r="C98" s="12"/>
      <c r="D98" s="12" t="s">
        <v>2634</v>
      </c>
      <c r="E98" s="12"/>
      <c r="F98" s="12" t="s">
        <v>1956</v>
      </c>
      <c r="G98" s="15">
        <v>309137.32</v>
      </c>
    </row>
    <row r="99" spans="2:7">
      <c r="B99" s="12" t="s">
        <v>2220</v>
      </c>
      <c r="C99" s="12"/>
      <c r="D99" s="12" t="s">
        <v>2635</v>
      </c>
      <c r="E99" s="12"/>
      <c r="F99" s="12" t="s">
        <v>1956</v>
      </c>
      <c r="G99" s="15">
        <v>356301.32</v>
      </c>
    </row>
    <row r="100" spans="2:7">
      <c r="B100" s="12" t="s">
        <v>2220</v>
      </c>
      <c r="C100" s="12"/>
      <c r="D100" s="12" t="s">
        <v>2636</v>
      </c>
      <c r="E100" s="12"/>
      <c r="F100" s="12" t="s">
        <v>1956</v>
      </c>
      <c r="G100" s="15">
        <v>358569.63</v>
      </c>
    </row>
    <row r="101" spans="2:7">
      <c r="B101" s="12" t="s">
        <v>2220</v>
      </c>
      <c r="C101" s="12"/>
      <c r="D101" s="12" t="s">
        <v>2637</v>
      </c>
      <c r="E101" s="12"/>
      <c r="F101" s="12" t="s">
        <v>1956</v>
      </c>
      <c r="G101" s="15">
        <v>406164.59</v>
      </c>
    </row>
    <row r="102" spans="2:7">
      <c r="B102" s="12" t="s">
        <v>2220</v>
      </c>
      <c r="C102" s="12"/>
      <c r="D102" s="12" t="s">
        <v>1893</v>
      </c>
      <c r="E102" s="12"/>
      <c r="F102" s="12" t="s">
        <v>1539</v>
      </c>
      <c r="G102" s="15">
        <v>1213701.75</v>
      </c>
    </row>
    <row r="103" spans="2:7">
      <c r="B103" s="12" t="s">
        <v>2270</v>
      </c>
      <c r="C103" s="12"/>
      <c r="D103" s="12" t="s">
        <v>2638</v>
      </c>
      <c r="E103" s="12"/>
      <c r="F103" s="12" t="s">
        <v>2244</v>
      </c>
      <c r="G103" s="15">
        <v>47200</v>
      </c>
    </row>
    <row r="104" spans="2:7">
      <c r="B104" s="12" t="s">
        <v>2270</v>
      </c>
      <c r="C104" s="12"/>
      <c r="D104" s="12" t="s">
        <v>2639</v>
      </c>
      <c r="E104" s="12"/>
      <c r="F104" s="12" t="s">
        <v>2547</v>
      </c>
      <c r="G104" s="15">
        <v>1265526.52</v>
      </c>
    </row>
    <row r="105" spans="2:7">
      <c r="B105" s="12" t="s">
        <v>2270</v>
      </c>
      <c r="C105" s="12"/>
      <c r="D105" s="12" t="s">
        <v>2640</v>
      </c>
      <c r="E105" s="12"/>
      <c r="F105" s="12" t="s">
        <v>1935</v>
      </c>
      <c r="G105" s="15">
        <v>3960000</v>
      </c>
    </row>
    <row r="106" spans="2:7">
      <c r="B106" s="12" t="s">
        <v>2297</v>
      </c>
      <c r="C106" s="12"/>
      <c r="D106" s="12" t="s">
        <v>2641</v>
      </c>
      <c r="E106" s="12"/>
      <c r="F106" s="12" t="s">
        <v>2548</v>
      </c>
      <c r="G106" s="15">
        <v>73715.539999999994</v>
      </c>
    </row>
    <row r="107" spans="2:7">
      <c r="B107" s="12" t="s">
        <v>2297</v>
      </c>
      <c r="C107" s="12"/>
      <c r="D107" s="12" t="s">
        <v>2642</v>
      </c>
      <c r="E107" s="12"/>
      <c r="F107" s="12" t="s">
        <v>1922</v>
      </c>
      <c r="G107" s="15">
        <v>260001.2</v>
      </c>
    </row>
    <row r="108" spans="2:7">
      <c r="B108" s="12" t="s">
        <v>2297</v>
      </c>
      <c r="C108" s="12"/>
      <c r="D108" s="12" t="s">
        <v>1700</v>
      </c>
      <c r="E108" s="12"/>
      <c r="F108" s="12" t="s">
        <v>1955</v>
      </c>
      <c r="G108" s="15">
        <v>391217.2</v>
      </c>
    </row>
    <row r="109" spans="2:7">
      <c r="B109" s="12" t="s">
        <v>2297</v>
      </c>
      <c r="C109" s="12"/>
      <c r="D109" s="12" t="s">
        <v>2643</v>
      </c>
      <c r="E109" s="12"/>
      <c r="F109" s="12" t="s">
        <v>1949</v>
      </c>
      <c r="G109" s="15">
        <v>777600</v>
      </c>
    </row>
    <row r="110" spans="2:7">
      <c r="B110" s="12" t="s">
        <v>2297</v>
      </c>
      <c r="C110" s="12"/>
      <c r="D110" s="12" t="s">
        <v>2644</v>
      </c>
      <c r="E110" s="12"/>
      <c r="F110" s="12" t="s">
        <v>1949</v>
      </c>
      <c r="G110" s="15">
        <v>898290</v>
      </c>
    </row>
    <row r="111" spans="2:7">
      <c r="B111" s="12" t="s">
        <v>2297</v>
      </c>
      <c r="C111" s="12"/>
      <c r="D111" s="12" t="s">
        <v>1528</v>
      </c>
      <c r="E111" s="12"/>
      <c r="F111" s="12" t="s">
        <v>1949</v>
      </c>
      <c r="G111" s="15">
        <v>1166400</v>
      </c>
    </row>
    <row r="112" spans="2:7">
      <c r="B112" s="12" t="s">
        <v>2297</v>
      </c>
      <c r="C112" s="12"/>
      <c r="D112" s="12" t="s">
        <v>2645</v>
      </c>
      <c r="E112" s="12"/>
      <c r="F112" s="12" t="s">
        <v>1555</v>
      </c>
      <c r="G112" s="15">
        <v>1492621.65</v>
      </c>
    </row>
    <row r="113" spans="2:7">
      <c r="B113" s="12" t="s">
        <v>2297</v>
      </c>
      <c r="C113" s="12"/>
      <c r="D113" s="12" t="s">
        <v>2646</v>
      </c>
      <c r="E113" s="12"/>
      <c r="F113" s="12" t="s">
        <v>42</v>
      </c>
      <c r="G113" s="15">
        <v>2974140</v>
      </c>
    </row>
    <row r="114" spans="2:7">
      <c r="B114" s="12" t="s">
        <v>2297</v>
      </c>
      <c r="C114" s="12"/>
      <c r="D114" s="12" t="s">
        <v>81</v>
      </c>
      <c r="E114" s="12"/>
      <c r="F114" s="12" t="s">
        <v>2549</v>
      </c>
      <c r="G114" s="15">
        <v>3553120.13</v>
      </c>
    </row>
    <row r="115" spans="2:7">
      <c r="B115" s="12" t="s">
        <v>2297</v>
      </c>
      <c r="C115" s="12"/>
      <c r="D115" s="12" t="s">
        <v>2598</v>
      </c>
      <c r="E115" s="12"/>
      <c r="F115" s="12" t="s">
        <v>1949</v>
      </c>
      <c r="G115" s="15">
        <v>3655530</v>
      </c>
    </row>
    <row r="116" spans="2:7">
      <c r="B116" s="12" t="s">
        <v>2297</v>
      </c>
      <c r="C116" s="12"/>
      <c r="D116" s="12" t="s">
        <v>2647</v>
      </c>
      <c r="E116" s="12"/>
      <c r="F116" s="12" t="s">
        <v>1949</v>
      </c>
      <c r="G116" s="15">
        <v>5484510</v>
      </c>
    </row>
    <row r="117" spans="2:7">
      <c r="B117" s="12" t="s">
        <v>2297</v>
      </c>
      <c r="C117" s="12"/>
      <c r="D117" s="12" t="s">
        <v>2648</v>
      </c>
      <c r="E117" s="12"/>
      <c r="F117" s="12" t="s">
        <v>42</v>
      </c>
      <c r="G117" s="15">
        <v>6044220</v>
      </c>
    </row>
    <row r="118" spans="2:7">
      <c r="B118" s="12" t="s">
        <v>2297</v>
      </c>
      <c r="C118" s="12"/>
      <c r="D118" s="12" t="s">
        <v>1513</v>
      </c>
      <c r="E118" s="12"/>
      <c r="F118" s="12" t="s">
        <v>2550</v>
      </c>
      <c r="G118" s="15">
        <v>30033994.649999999</v>
      </c>
    </row>
    <row r="119" spans="2:7">
      <c r="B119" s="12" t="s">
        <v>2327</v>
      </c>
      <c r="C119" s="12"/>
      <c r="D119" s="12" t="s">
        <v>2649</v>
      </c>
      <c r="E119" s="12"/>
      <c r="F119" s="12" t="s">
        <v>1956</v>
      </c>
      <c r="G119" s="15">
        <v>128.19999999999999</v>
      </c>
    </row>
    <row r="120" spans="2:7">
      <c r="B120" s="12" t="s">
        <v>2327</v>
      </c>
      <c r="C120" s="12"/>
      <c r="D120" s="12" t="s">
        <v>2650</v>
      </c>
      <c r="E120" s="12"/>
      <c r="F120" s="12" t="s">
        <v>1956</v>
      </c>
      <c r="G120" s="15">
        <v>180.94</v>
      </c>
    </row>
    <row r="121" spans="2:7">
      <c r="B121" s="12" t="s">
        <v>2327</v>
      </c>
      <c r="C121" s="12"/>
      <c r="D121" s="12" t="s">
        <v>2651</v>
      </c>
      <c r="E121" s="12"/>
      <c r="F121" s="12" t="s">
        <v>1956</v>
      </c>
      <c r="G121" s="15">
        <v>1314.85</v>
      </c>
    </row>
    <row r="122" spans="2:7">
      <c r="B122" s="12" t="s">
        <v>2327</v>
      </c>
      <c r="C122" s="12"/>
      <c r="D122" s="12" t="s">
        <v>2652</v>
      </c>
      <c r="E122" s="12"/>
      <c r="F122" s="12" t="s">
        <v>1956</v>
      </c>
      <c r="G122" s="15">
        <v>2252.5</v>
      </c>
    </row>
    <row r="123" spans="2:7">
      <c r="B123" s="12" t="s">
        <v>2327</v>
      </c>
      <c r="C123" s="12"/>
      <c r="D123" s="12" t="s">
        <v>2653</v>
      </c>
      <c r="E123" s="12"/>
      <c r="F123" s="12" t="s">
        <v>1956</v>
      </c>
      <c r="G123" s="15">
        <v>2444.35</v>
      </c>
    </row>
    <row r="124" spans="2:7">
      <c r="B124" s="12" t="s">
        <v>2327</v>
      </c>
      <c r="C124" s="12"/>
      <c r="D124" s="12" t="s">
        <v>2654</v>
      </c>
      <c r="E124" s="12"/>
      <c r="F124" s="12" t="s">
        <v>1956</v>
      </c>
      <c r="G124" s="15">
        <v>2507.8000000000002</v>
      </c>
    </row>
    <row r="125" spans="2:7">
      <c r="B125" s="12" t="s">
        <v>2327</v>
      </c>
      <c r="C125" s="12"/>
      <c r="D125" s="12" t="s">
        <v>2655</v>
      </c>
      <c r="E125" s="12"/>
      <c r="F125" s="12" t="s">
        <v>1956</v>
      </c>
      <c r="G125" s="15">
        <v>2618.8000000000002</v>
      </c>
    </row>
    <row r="126" spans="2:7">
      <c r="B126" s="12" t="s">
        <v>2327</v>
      </c>
      <c r="C126" s="12"/>
      <c r="D126" s="12" t="s">
        <v>2656</v>
      </c>
      <c r="E126" s="12"/>
      <c r="F126" s="12" t="s">
        <v>1956</v>
      </c>
      <c r="G126" s="15">
        <v>2740.9</v>
      </c>
    </row>
    <row r="127" spans="2:7">
      <c r="B127" s="12" t="s">
        <v>2327</v>
      </c>
      <c r="C127" s="12"/>
      <c r="D127" s="12" t="s">
        <v>2657</v>
      </c>
      <c r="E127" s="12"/>
      <c r="F127" s="12" t="s">
        <v>1956</v>
      </c>
      <c r="G127" s="15">
        <v>3721.42</v>
      </c>
    </row>
    <row r="128" spans="2:7">
      <c r="B128" s="12" t="s">
        <v>2327</v>
      </c>
      <c r="C128" s="12"/>
      <c r="D128" s="12" t="s">
        <v>2658</v>
      </c>
      <c r="E128" s="12"/>
      <c r="F128" s="12" t="s">
        <v>1956</v>
      </c>
      <c r="G128" s="15">
        <v>5024.13</v>
      </c>
    </row>
    <row r="129" spans="2:7">
      <c r="B129" s="12" t="s">
        <v>2327</v>
      </c>
      <c r="C129" s="12"/>
      <c r="D129" s="12" t="s">
        <v>2659</v>
      </c>
      <c r="E129" s="12"/>
      <c r="F129" s="12" t="s">
        <v>1956</v>
      </c>
      <c r="G129" s="15">
        <v>5588.19</v>
      </c>
    </row>
    <row r="130" spans="2:7">
      <c r="B130" s="12" t="s">
        <v>2327</v>
      </c>
      <c r="C130" s="12"/>
      <c r="D130" s="12" t="s">
        <v>2660</v>
      </c>
      <c r="E130" s="12"/>
      <c r="F130" s="12" t="s">
        <v>1956</v>
      </c>
      <c r="G130" s="15">
        <v>7012.95</v>
      </c>
    </row>
    <row r="131" spans="2:7">
      <c r="B131" s="12" t="s">
        <v>2327</v>
      </c>
      <c r="C131" s="12"/>
      <c r="D131" s="12" t="s">
        <v>2661</v>
      </c>
      <c r="E131" s="12"/>
      <c r="F131" s="12" t="s">
        <v>1956</v>
      </c>
      <c r="G131" s="15">
        <v>8139.92</v>
      </c>
    </row>
    <row r="132" spans="2:7">
      <c r="B132" s="12" t="s">
        <v>2327</v>
      </c>
      <c r="C132" s="12"/>
      <c r="D132" s="12" t="s">
        <v>2662</v>
      </c>
      <c r="E132" s="12"/>
      <c r="F132" s="12" t="s">
        <v>1956</v>
      </c>
      <c r="G132" s="15">
        <v>12563.05</v>
      </c>
    </row>
    <row r="133" spans="2:7">
      <c r="B133" s="12" t="s">
        <v>2327</v>
      </c>
      <c r="C133" s="12"/>
      <c r="D133" s="12" t="s">
        <v>2663</v>
      </c>
      <c r="E133" s="12"/>
      <c r="F133" s="12" t="s">
        <v>1956</v>
      </c>
      <c r="G133" s="15">
        <v>14933.79</v>
      </c>
    </row>
    <row r="134" spans="2:7">
      <c r="B134" s="12" t="s">
        <v>2327</v>
      </c>
      <c r="C134" s="12"/>
      <c r="D134" s="12" t="s">
        <v>2664</v>
      </c>
      <c r="E134" s="12"/>
      <c r="F134" s="12" t="s">
        <v>1956</v>
      </c>
      <c r="G134" s="15">
        <v>18067</v>
      </c>
    </row>
    <row r="135" spans="2:7">
      <c r="B135" s="12" t="s">
        <v>2327</v>
      </c>
      <c r="C135" s="12"/>
      <c r="D135" s="12" t="s">
        <v>2665</v>
      </c>
      <c r="E135" s="12"/>
      <c r="F135" s="12" t="s">
        <v>1956</v>
      </c>
      <c r="G135" s="15">
        <v>19719.59</v>
      </c>
    </row>
    <row r="136" spans="2:7">
      <c r="B136" s="12" t="s">
        <v>2327</v>
      </c>
      <c r="C136" s="12"/>
      <c r="D136" s="12" t="s">
        <v>2666</v>
      </c>
      <c r="E136" s="12"/>
      <c r="F136" s="12" t="s">
        <v>1243</v>
      </c>
      <c r="G136" s="15">
        <v>22766.38</v>
      </c>
    </row>
    <row r="137" spans="2:7">
      <c r="B137" s="12" t="s">
        <v>2327</v>
      </c>
      <c r="C137" s="12"/>
      <c r="D137" s="12" t="s">
        <v>2667</v>
      </c>
      <c r="E137" s="12"/>
      <c r="F137" s="12" t="s">
        <v>1956</v>
      </c>
      <c r="G137" s="15">
        <v>36005.800000000003</v>
      </c>
    </row>
    <row r="138" spans="2:7">
      <c r="B138" s="12" t="s">
        <v>2327</v>
      </c>
      <c r="C138" s="12"/>
      <c r="D138" s="12" t="s">
        <v>2668</v>
      </c>
      <c r="E138" s="12"/>
      <c r="F138" s="12" t="s">
        <v>1240</v>
      </c>
      <c r="G138" s="15">
        <v>104544.13</v>
      </c>
    </row>
    <row r="139" spans="2:7">
      <c r="B139" s="12" t="s">
        <v>2327</v>
      </c>
      <c r="C139" s="12"/>
      <c r="D139" s="12" t="s">
        <v>21</v>
      </c>
      <c r="E139" s="12"/>
      <c r="F139" s="12" t="s">
        <v>1912</v>
      </c>
      <c r="G139" s="15">
        <v>108750</v>
      </c>
    </row>
    <row r="140" spans="2:7">
      <c r="B140" s="12" t="s">
        <v>2327</v>
      </c>
      <c r="C140" s="12"/>
      <c r="D140" s="12" t="s">
        <v>2669</v>
      </c>
      <c r="E140" s="12"/>
      <c r="F140" s="12" t="s">
        <v>1956</v>
      </c>
      <c r="G140" s="15">
        <v>171830.66</v>
      </c>
    </row>
    <row r="141" spans="2:7">
      <c r="B141" s="12" t="s">
        <v>2327</v>
      </c>
      <c r="C141" s="12"/>
      <c r="D141" s="12" t="s">
        <v>1214</v>
      </c>
      <c r="E141" s="12"/>
      <c r="F141" s="12" t="s">
        <v>1913</v>
      </c>
      <c r="G141" s="15">
        <v>276486</v>
      </c>
    </row>
    <row r="142" spans="2:7">
      <c r="B142" s="12" t="s">
        <v>2327</v>
      </c>
      <c r="C142" s="12"/>
      <c r="D142" s="12" t="s">
        <v>2670</v>
      </c>
      <c r="E142" s="12"/>
      <c r="F142" s="12" t="s">
        <v>1956</v>
      </c>
      <c r="G142" s="15">
        <v>307686.12</v>
      </c>
    </row>
    <row r="143" spans="2:7">
      <c r="B143" s="12" t="s">
        <v>2327</v>
      </c>
      <c r="C143" s="12"/>
      <c r="D143" s="12" t="s">
        <v>2671</v>
      </c>
      <c r="E143" s="12"/>
      <c r="F143" s="12" t="s">
        <v>1956</v>
      </c>
      <c r="G143" s="15">
        <v>316663.23</v>
      </c>
    </row>
    <row r="144" spans="2:7">
      <c r="B144" s="12" t="s">
        <v>2327</v>
      </c>
      <c r="C144" s="12"/>
      <c r="D144" s="12" t="s">
        <v>2672</v>
      </c>
      <c r="E144" s="12"/>
      <c r="F144" s="12" t="s">
        <v>1956</v>
      </c>
      <c r="G144" s="15">
        <v>552433.63</v>
      </c>
    </row>
    <row r="145" spans="2:7">
      <c r="B145" s="12" t="s">
        <v>2327</v>
      </c>
      <c r="C145" s="12"/>
      <c r="D145" s="12" t="s">
        <v>96</v>
      </c>
      <c r="E145" s="12"/>
      <c r="F145" s="12" t="s">
        <v>1913</v>
      </c>
      <c r="G145" s="15">
        <v>1729938</v>
      </c>
    </row>
    <row r="146" spans="2:7">
      <c r="B146" s="12" t="s">
        <v>2327</v>
      </c>
      <c r="C146" s="12"/>
      <c r="D146" s="12" t="s">
        <v>2673</v>
      </c>
      <c r="E146" s="12"/>
      <c r="F146" s="12" t="s">
        <v>2551</v>
      </c>
      <c r="G146" s="15">
        <v>1934520</v>
      </c>
    </row>
    <row r="147" spans="2:7">
      <c r="B147" s="12" t="s">
        <v>2327</v>
      </c>
      <c r="C147" s="12"/>
      <c r="D147" s="12" t="s">
        <v>1707</v>
      </c>
      <c r="E147" s="12"/>
      <c r="F147" s="12" t="s">
        <v>2552</v>
      </c>
      <c r="G147" s="15">
        <v>7459650</v>
      </c>
    </row>
    <row r="148" spans="2:7">
      <c r="B148" s="12" t="s">
        <v>2373</v>
      </c>
      <c r="C148" s="12"/>
      <c r="D148" s="12" t="s">
        <v>2674</v>
      </c>
      <c r="E148" s="12"/>
      <c r="F148" s="12" t="s">
        <v>2553</v>
      </c>
      <c r="G148" s="15">
        <v>0</v>
      </c>
    </row>
    <row r="149" spans="2:7">
      <c r="B149" s="12" t="s">
        <v>2373</v>
      </c>
      <c r="C149" s="12"/>
      <c r="D149" s="12" t="s">
        <v>2675</v>
      </c>
      <c r="E149" s="12"/>
      <c r="F149" s="12" t="s">
        <v>1956</v>
      </c>
      <c r="G149" s="15">
        <v>1531.69</v>
      </c>
    </row>
    <row r="150" spans="2:7">
      <c r="B150" s="12" t="s">
        <v>2373</v>
      </c>
      <c r="C150" s="12"/>
      <c r="D150" s="12" t="s">
        <v>2676</v>
      </c>
      <c r="E150" s="12"/>
      <c r="F150" s="12" t="s">
        <v>2244</v>
      </c>
      <c r="G150" s="15">
        <v>47200</v>
      </c>
    </row>
    <row r="151" spans="2:7">
      <c r="B151" s="12" t="s">
        <v>2373</v>
      </c>
      <c r="C151" s="12"/>
      <c r="D151" s="12" t="s">
        <v>1276</v>
      </c>
      <c r="E151" s="12"/>
      <c r="F151" s="12" t="s">
        <v>2554</v>
      </c>
      <c r="G151" s="15">
        <v>47200</v>
      </c>
    </row>
    <row r="152" spans="2:7">
      <c r="B152" s="12" t="s">
        <v>2373</v>
      </c>
      <c r="C152" s="12"/>
      <c r="D152" s="12" t="s">
        <v>1900</v>
      </c>
      <c r="E152" s="12"/>
      <c r="F152" s="12" t="s">
        <v>1960</v>
      </c>
      <c r="G152" s="15">
        <v>68488.55</v>
      </c>
    </row>
    <row r="153" spans="2:7">
      <c r="B153" s="12" t="s">
        <v>2373</v>
      </c>
      <c r="C153" s="12"/>
      <c r="D153" s="12" t="s">
        <v>12</v>
      </c>
      <c r="E153" s="12"/>
      <c r="F153" s="12" t="s">
        <v>2555</v>
      </c>
      <c r="G153" s="15">
        <v>94400</v>
      </c>
    </row>
    <row r="154" spans="2:7">
      <c r="B154" s="12" t="s">
        <v>2373</v>
      </c>
      <c r="C154" s="12"/>
      <c r="D154" s="12" t="s">
        <v>12</v>
      </c>
      <c r="E154" s="12"/>
      <c r="F154" s="12" t="s">
        <v>2556</v>
      </c>
      <c r="G154" s="15">
        <v>94400</v>
      </c>
    </row>
    <row r="155" spans="2:7">
      <c r="B155" s="12" t="s">
        <v>2373</v>
      </c>
      <c r="C155" s="12"/>
      <c r="D155" s="12" t="s">
        <v>2677</v>
      </c>
      <c r="E155" s="12"/>
      <c r="F155" s="12" t="s">
        <v>2557</v>
      </c>
      <c r="G155" s="15">
        <v>100300</v>
      </c>
    </row>
    <row r="156" spans="2:7">
      <c r="B156" s="12" t="s">
        <v>2373</v>
      </c>
      <c r="C156" s="12"/>
      <c r="D156" s="12" t="s">
        <v>2674</v>
      </c>
      <c r="E156" s="12"/>
      <c r="F156" s="12" t="s">
        <v>1954</v>
      </c>
      <c r="G156" s="15">
        <v>269958.28000000003</v>
      </c>
    </row>
    <row r="157" spans="2:7">
      <c r="B157" s="12" t="s">
        <v>2373</v>
      </c>
      <c r="C157" s="12"/>
      <c r="D157" s="12" t="s">
        <v>2678</v>
      </c>
      <c r="E157" s="12"/>
      <c r="F157" s="12" t="s">
        <v>2558</v>
      </c>
      <c r="G157" s="15">
        <v>1173000</v>
      </c>
    </row>
    <row r="158" spans="2:7">
      <c r="B158" s="12" t="s">
        <v>2399</v>
      </c>
      <c r="C158" s="12"/>
      <c r="D158" s="12" t="s">
        <v>2679</v>
      </c>
      <c r="E158" s="12"/>
      <c r="F158" s="12" t="s">
        <v>2559</v>
      </c>
      <c r="G158" s="15">
        <v>47200</v>
      </c>
    </row>
    <row r="159" spans="2:7">
      <c r="B159" s="12" t="s">
        <v>2399</v>
      </c>
      <c r="C159" s="12"/>
      <c r="D159" s="12" t="s">
        <v>2680</v>
      </c>
      <c r="E159" s="12"/>
      <c r="F159" s="12" t="s">
        <v>1911</v>
      </c>
      <c r="G159" s="15">
        <v>172000</v>
      </c>
    </row>
    <row r="160" spans="2:7">
      <c r="B160" s="12" t="s">
        <v>2399</v>
      </c>
      <c r="C160" s="12"/>
      <c r="D160" s="12" t="s">
        <v>2681</v>
      </c>
      <c r="E160" s="12"/>
      <c r="F160" s="12" t="s">
        <v>1924</v>
      </c>
      <c r="G160" s="15">
        <v>2655000</v>
      </c>
    </row>
    <row r="161" spans="2:7">
      <c r="B161" s="12" t="s">
        <v>2399</v>
      </c>
      <c r="C161" s="12"/>
      <c r="D161" s="12" t="s">
        <v>2682</v>
      </c>
      <c r="E161" s="12"/>
      <c r="F161" s="12" t="s">
        <v>2560</v>
      </c>
      <c r="G161" s="15">
        <v>2919780</v>
      </c>
    </row>
    <row r="162" spans="2:7">
      <c r="B162" s="12" t="s">
        <v>2399</v>
      </c>
      <c r="C162" s="12"/>
      <c r="D162" s="12" t="s">
        <v>256</v>
      </c>
      <c r="E162" s="12"/>
      <c r="F162" s="12" t="s">
        <v>10</v>
      </c>
      <c r="G162" s="15">
        <v>48916385</v>
      </c>
    </row>
    <row r="163" spans="2:7">
      <c r="B163" s="12" t="s">
        <v>2413</v>
      </c>
      <c r="C163" s="12"/>
      <c r="D163" s="12" t="s">
        <v>2683</v>
      </c>
      <c r="E163" s="12"/>
      <c r="F163" s="12" t="s">
        <v>2561</v>
      </c>
      <c r="G163" s="15">
        <v>30000</v>
      </c>
    </row>
    <row r="164" spans="2:7">
      <c r="B164" s="12" t="s">
        <v>2413</v>
      </c>
      <c r="C164" s="12"/>
      <c r="D164" s="12" t="s">
        <v>2684</v>
      </c>
      <c r="E164" s="12"/>
      <c r="F164" s="12" t="s">
        <v>2561</v>
      </c>
      <c r="G164" s="15">
        <v>30000</v>
      </c>
    </row>
    <row r="165" spans="2:7">
      <c r="B165" s="12" t="s">
        <v>2413</v>
      </c>
      <c r="C165" s="12"/>
      <c r="D165" s="12" t="s">
        <v>2685</v>
      </c>
      <c r="E165" s="12"/>
      <c r="F165" s="12" t="s">
        <v>2561</v>
      </c>
      <c r="G165" s="15">
        <v>30000</v>
      </c>
    </row>
    <row r="166" spans="2:7">
      <c r="B166" s="12" t="s">
        <v>2413</v>
      </c>
      <c r="C166" s="12"/>
      <c r="D166" s="12" t="s">
        <v>2686</v>
      </c>
      <c r="E166" s="12"/>
      <c r="F166" s="12" t="s">
        <v>31</v>
      </c>
      <c r="G166" s="15">
        <v>76800</v>
      </c>
    </row>
    <row r="167" spans="2:7">
      <c r="B167" s="12" t="s">
        <v>2413</v>
      </c>
      <c r="C167" s="12"/>
      <c r="D167" s="12" t="s">
        <v>2687</v>
      </c>
      <c r="E167" s="12"/>
      <c r="F167" s="12" t="s">
        <v>149</v>
      </c>
      <c r="G167" s="15">
        <v>254565.11</v>
      </c>
    </row>
    <row r="168" spans="2:7">
      <c r="B168" s="12" t="s">
        <v>2413</v>
      </c>
      <c r="C168" s="12"/>
      <c r="D168" s="12" t="s">
        <v>2688</v>
      </c>
      <c r="E168" s="12"/>
      <c r="F168" s="12" t="s">
        <v>1911</v>
      </c>
      <c r="G168" s="15">
        <v>258000</v>
      </c>
    </row>
    <row r="169" spans="2:7">
      <c r="B169" s="12" t="s">
        <v>2413</v>
      </c>
      <c r="C169" s="12"/>
      <c r="D169" s="12" t="s">
        <v>2689</v>
      </c>
      <c r="E169" s="12"/>
      <c r="F169" s="12" t="s">
        <v>56</v>
      </c>
      <c r="G169" s="15">
        <v>262000</v>
      </c>
    </row>
    <row r="170" spans="2:7">
      <c r="B170" s="12" t="s">
        <v>2413</v>
      </c>
      <c r="C170" s="12"/>
      <c r="D170" s="12" t="s">
        <v>2690</v>
      </c>
      <c r="E170" s="12"/>
      <c r="F170" s="12" t="s">
        <v>1955</v>
      </c>
      <c r="G170" s="15">
        <v>426782.4</v>
      </c>
    </row>
    <row r="171" spans="2:7">
      <c r="B171" s="12" t="s">
        <v>2413</v>
      </c>
      <c r="C171" s="12"/>
      <c r="D171" s="12" t="s">
        <v>1667</v>
      </c>
      <c r="E171" s="12"/>
      <c r="F171" s="12" t="s">
        <v>56</v>
      </c>
      <c r="G171" s="15">
        <v>463320</v>
      </c>
    </row>
    <row r="172" spans="2:7">
      <c r="B172" s="12" t="s">
        <v>2413</v>
      </c>
      <c r="C172" s="12"/>
      <c r="D172" s="12" t="s">
        <v>2691</v>
      </c>
      <c r="E172" s="12"/>
      <c r="F172" s="12" t="s">
        <v>23</v>
      </c>
      <c r="G172" s="15">
        <v>782070</v>
      </c>
    </row>
    <row r="173" spans="2:7">
      <c r="B173" s="12" t="s">
        <v>2413</v>
      </c>
      <c r="C173" s="12"/>
      <c r="D173" s="12" t="s">
        <v>2692</v>
      </c>
      <c r="E173" s="12"/>
      <c r="F173" s="12" t="s">
        <v>56</v>
      </c>
      <c r="G173" s="15">
        <v>1618452</v>
      </c>
    </row>
    <row r="174" spans="2:7">
      <c r="B174" s="12" t="s">
        <v>2413</v>
      </c>
      <c r="C174" s="12"/>
      <c r="D174" s="12" t="s">
        <v>2648</v>
      </c>
      <c r="E174" s="12"/>
      <c r="F174" s="12" t="s">
        <v>1924</v>
      </c>
      <c r="G174" s="15">
        <v>2655000</v>
      </c>
    </row>
    <row r="175" spans="2:7">
      <c r="B175" s="12" t="s">
        <v>2413</v>
      </c>
      <c r="C175" s="12"/>
      <c r="D175" s="12" t="s">
        <v>2693</v>
      </c>
      <c r="E175" s="12"/>
      <c r="F175" s="12" t="s">
        <v>23</v>
      </c>
      <c r="G175" s="15">
        <v>2844980</v>
      </c>
    </row>
    <row r="176" spans="2:7">
      <c r="B176" s="12" t="s">
        <v>2413</v>
      </c>
      <c r="C176" s="12"/>
      <c r="D176" s="12" t="s">
        <v>2694</v>
      </c>
      <c r="E176" s="12"/>
      <c r="F176" s="12" t="s">
        <v>1941</v>
      </c>
      <c r="G176" s="15">
        <v>4215700</v>
      </c>
    </row>
    <row r="177" spans="2:7">
      <c r="B177" s="12" t="s">
        <v>2413</v>
      </c>
      <c r="C177" s="12"/>
      <c r="D177" s="12" t="s">
        <v>2695</v>
      </c>
      <c r="E177" s="12"/>
      <c r="F177" s="12" t="s">
        <v>56</v>
      </c>
      <c r="G177" s="15">
        <v>4436777.3</v>
      </c>
    </row>
    <row r="178" spans="2:7">
      <c r="B178" s="12" t="s">
        <v>2444</v>
      </c>
      <c r="C178" s="12"/>
      <c r="D178" s="12" t="s">
        <v>2696</v>
      </c>
      <c r="E178" s="12"/>
      <c r="F178" s="12" t="s">
        <v>2562</v>
      </c>
      <c r="G178" s="15">
        <v>11283.53</v>
      </c>
    </row>
    <row r="179" spans="2:7">
      <c r="B179" s="12" t="s">
        <v>2444</v>
      </c>
      <c r="C179" s="12"/>
      <c r="D179" s="12" t="s">
        <v>1671</v>
      </c>
      <c r="E179" s="12"/>
      <c r="F179" s="12" t="s">
        <v>1555</v>
      </c>
      <c r="G179" s="15">
        <v>665429.85</v>
      </c>
    </row>
    <row r="180" spans="2:7">
      <c r="B180" s="12" t="s">
        <v>2444</v>
      </c>
      <c r="C180" s="12"/>
      <c r="D180" s="12" t="s">
        <v>1639</v>
      </c>
      <c r="E180" s="12"/>
      <c r="F180" s="12" t="s">
        <v>2563</v>
      </c>
      <c r="G180" s="15">
        <v>1428960</v>
      </c>
    </row>
    <row r="181" spans="2:7">
      <c r="B181" s="12" t="s">
        <v>2444</v>
      </c>
      <c r="C181" s="12"/>
      <c r="D181" s="12" t="s">
        <v>2697</v>
      </c>
      <c r="E181" s="12"/>
      <c r="F181" s="12" t="s">
        <v>1913</v>
      </c>
      <c r="G181" s="15">
        <v>2105742</v>
      </c>
    </row>
    <row r="182" spans="2:7">
      <c r="B182" s="12" t="s">
        <v>2466</v>
      </c>
      <c r="C182" s="12"/>
      <c r="D182" s="12" t="s">
        <v>2698</v>
      </c>
      <c r="E182" s="12"/>
      <c r="F182" s="12" t="s">
        <v>1905</v>
      </c>
      <c r="G182" s="15">
        <v>128.96</v>
      </c>
    </row>
    <row r="183" spans="2:7">
      <c r="B183" s="12" t="s">
        <v>2466</v>
      </c>
      <c r="C183" s="12"/>
      <c r="D183" s="12" t="s">
        <v>2699</v>
      </c>
      <c r="E183" s="12"/>
      <c r="F183" s="12" t="s">
        <v>1905</v>
      </c>
      <c r="G183" s="15">
        <v>128.96</v>
      </c>
    </row>
    <row r="184" spans="2:7">
      <c r="B184" s="12" t="s">
        <v>2466</v>
      </c>
      <c r="C184" s="12"/>
      <c r="D184" s="12" t="s">
        <v>2700</v>
      </c>
      <c r="E184" s="12"/>
      <c r="F184" s="12" t="s">
        <v>1905</v>
      </c>
      <c r="G184" s="15">
        <v>128.96</v>
      </c>
    </row>
    <row r="185" spans="2:7">
      <c r="B185" s="12" t="s">
        <v>2466</v>
      </c>
      <c r="C185" s="12"/>
      <c r="D185" s="12" t="s">
        <v>2701</v>
      </c>
      <c r="E185" s="12"/>
      <c r="F185" s="12" t="s">
        <v>1905</v>
      </c>
      <c r="G185" s="15">
        <v>128.96</v>
      </c>
    </row>
    <row r="186" spans="2:7">
      <c r="B186" s="12" t="s">
        <v>2466</v>
      </c>
      <c r="C186" s="12"/>
      <c r="D186" s="12" t="s">
        <v>2702</v>
      </c>
      <c r="E186" s="12"/>
      <c r="F186" s="12" t="s">
        <v>1905</v>
      </c>
      <c r="G186" s="15">
        <v>146.19999999999999</v>
      </c>
    </row>
    <row r="187" spans="2:7">
      <c r="B187" s="12" t="s">
        <v>2466</v>
      </c>
      <c r="C187" s="12"/>
      <c r="D187" s="12" t="s">
        <v>2703</v>
      </c>
      <c r="E187" s="12"/>
      <c r="F187" s="12" t="s">
        <v>1905</v>
      </c>
      <c r="G187" s="15">
        <v>1077.1600000000001</v>
      </c>
    </row>
    <row r="188" spans="2:7">
      <c r="B188" s="12" t="s">
        <v>2466</v>
      </c>
      <c r="C188" s="12"/>
      <c r="D188" s="12" t="s">
        <v>2704</v>
      </c>
      <c r="E188" s="12"/>
      <c r="F188" s="12" t="s">
        <v>1905</v>
      </c>
      <c r="G188" s="15">
        <v>1103.02</v>
      </c>
    </row>
    <row r="189" spans="2:7">
      <c r="B189" s="12" t="s">
        <v>2466</v>
      </c>
      <c r="C189" s="12"/>
      <c r="D189" s="12" t="s">
        <v>2705</v>
      </c>
      <c r="E189" s="12"/>
      <c r="F189" s="12" t="s">
        <v>1905</v>
      </c>
      <c r="G189" s="15">
        <v>1301.28</v>
      </c>
    </row>
    <row r="190" spans="2:7">
      <c r="B190" s="12" t="s">
        <v>2466</v>
      </c>
      <c r="C190" s="12"/>
      <c r="D190" s="12" t="s">
        <v>2706</v>
      </c>
      <c r="E190" s="12"/>
      <c r="F190" s="12" t="s">
        <v>1905</v>
      </c>
      <c r="G190" s="15">
        <v>1361.62</v>
      </c>
    </row>
    <row r="191" spans="2:7">
      <c r="B191" s="12" t="s">
        <v>2466</v>
      </c>
      <c r="C191" s="12"/>
      <c r="D191" s="12" t="s">
        <v>2707</v>
      </c>
      <c r="E191" s="12"/>
      <c r="F191" s="12" t="s">
        <v>1905</v>
      </c>
      <c r="G191" s="15">
        <v>1396.1</v>
      </c>
    </row>
    <row r="192" spans="2:7">
      <c r="B192" s="12" t="s">
        <v>2466</v>
      </c>
      <c r="C192" s="12"/>
      <c r="D192" s="12" t="s">
        <v>2708</v>
      </c>
      <c r="E192" s="12"/>
      <c r="F192" s="12" t="s">
        <v>1905</v>
      </c>
      <c r="G192" s="15">
        <v>1513.04</v>
      </c>
    </row>
    <row r="193" spans="2:7">
      <c r="B193" s="12" t="s">
        <v>2466</v>
      </c>
      <c r="C193" s="12"/>
      <c r="D193" s="12" t="s">
        <v>2709</v>
      </c>
      <c r="E193" s="12"/>
      <c r="F193" s="12" t="s">
        <v>1905</v>
      </c>
      <c r="G193" s="15">
        <v>1568.5</v>
      </c>
    </row>
    <row r="194" spans="2:7">
      <c r="B194" s="12" t="s">
        <v>2466</v>
      </c>
      <c r="C194" s="12"/>
      <c r="D194" s="12" t="s">
        <v>2710</v>
      </c>
      <c r="E194" s="12"/>
      <c r="F194" s="12" t="s">
        <v>1905</v>
      </c>
      <c r="G194" s="15">
        <v>1844.34</v>
      </c>
    </row>
    <row r="195" spans="2:7">
      <c r="B195" s="12" t="s">
        <v>2466</v>
      </c>
      <c r="C195" s="12"/>
      <c r="D195" s="12" t="s">
        <v>2711</v>
      </c>
      <c r="E195" s="12"/>
      <c r="F195" s="12" t="s">
        <v>1905</v>
      </c>
      <c r="G195" s="15">
        <v>2159</v>
      </c>
    </row>
    <row r="196" spans="2:7">
      <c r="B196" s="12" t="s">
        <v>2466</v>
      </c>
      <c r="C196" s="12"/>
      <c r="D196" s="12" t="s">
        <v>2712</v>
      </c>
      <c r="E196" s="12"/>
      <c r="F196" s="12" t="s">
        <v>1905</v>
      </c>
      <c r="G196" s="15">
        <v>2388.5300000000002</v>
      </c>
    </row>
    <row r="197" spans="2:7">
      <c r="B197" s="12" t="s">
        <v>2466</v>
      </c>
      <c r="C197" s="12"/>
      <c r="D197" s="12" t="s">
        <v>2713</v>
      </c>
      <c r="E197" s="12"/>
      <c r="F197" s="12" t="s">
        <v>1905</v>
      </c>
      <c r="G197" s="15">
        <v>2858.52</v>
      </c>
    </row>
    <row r="198" spans="2:7">
      <c r="B198" s="12" t="s">
        <v>2466</v>
      </c>
      <c r="C198" s="12"/>
      <c r="D198" s="12" t="s">
        <v>2714</v>
      </c>
      <c r="E198" s="12"/>
      <c r="F198" s="12" t="s">
        <v>1905</v>
      </c>
      <c r="G198" s="15">
        <v>2985.74</v>
      </c>
    </row>
    <row r="199" spans="2:7">
      <c r="B199" s="12" t="s">
        <v>2466</v>
      </c>
      <c r="C199" s="12"/>
      <c r="D199" s="12" t="s">
        <v>2715</v>
      </c>
      <c r="E199" s="12"/>
      <c r="F199" s="12" t="s">
        <v>1905</v>
      </c>
      <c r="G199" s="15">
        <v>2999</v>
      </c>
    </row>
    <row r="200" spans="2:7">
      <c r="B200" s="12" t="s">
        <v>2466</v>
      </c>
      <c r="C200" s="12"/>
      <c r="D200" s="12" t="s">
        <v>2716</v>
      </c>
      <c r="E200" s="12"/>
      <c r="F200" s="12" t="s">
        <v>1905</v>
      </c>
      <c r="G200" s="15">
        <v>3476.36</v>
      </c>
    </row>
    <row r="201" spans="2:7">
      <c r="B201" s="12" t="s">
        <v>2466</v>
      </c>
      <c r="C201" s="12"/>
      <c r="D201" s="12" t="s">
        <v>2717</v>
      </c>
      <c r="E201" s="12"/>
      <c r="F201" s="12" t="s">
        <v>1905</v>
      </c>
      <c r="G201" s="15">
        <v>3768.08</v>
      </c>
    </row>
    <row r="202" spans="2:7">
      <c r="B202" s="12" t="s">
        <v>2466</v>
      </c>
      <c r="C202" s="12"/>
      <c r="D202" s="12" t="s">
        <v>2718</v>
      </c>
      <c r="E202" s="12"/>
      <c r="F202" s="12" t="s">
        <v>1905</v>
      </c>
      <c r="G202" s="15">
        <v>3781.34</v>
      </c>
    </row>
    <row r="203" spans="2:7">
      <c r="B203" s="12" t="s">
        <v>2466</v>
      </c>
      <c r="C203" s="12"/>
      <c r="D203" s="12" t="s">
        <v>2719</v>
      </c>
      <c r="E203" s="12"/>
      <c r="F203" s="12" t="s">
        <v>1905</v>
      </c>
      <c r="G203" s="15">
        <v>4099.58</v>
      </c>
    </row>
    <row r="204" spans="2:7">
      <c r="B204" s="12" t="s">
        <v>2466</v>
      </c>
      <c r="C204" s="12"/>
      <c r="D204" s="12" t="s">
        <v>2720</v>
      </c>
      <c r="E204" s="12"/>
      <c r="F204" s="12" t="s">
        <v>1905</v>
      </c>
      <c r="G204" s="15">
        <v>4527.05</v>
      </c>
    </row>
    <row r="205" spans="2:7">
      <c r="B205" s="12" t="s">
        <v>2466</v>
      </c>
      <c r="C205" s="12"/>
      <c r="D205" s="12" t="s">
        <v>2721</v>
      </c>
      <c r="E205" s="12"/>
      <c r="F205" s="12" t="s">
        <v>1905</v>
      </c>
      <c r="G205" s="15">
        <v>4537.16</v>
      </c>
    </row>
    <row r="206" spans="2:7">
      <c r="B206" s="12" t="s">
        <v>2466</v>
      </c>
      <c r="C206" s="12"/>
      <c r="D206" s="12" t="s">
        <v>2722</v>
      </c>
      <c r="E206" s="12"/>
      <c r="F206" s="12" t="s">
        <v>1905</v>
      </c>
      <c r="G206" s="15">
        <v>4616.72</v>
      </c>
    </row>
    <row r="207" spans="2:7">
      <c r="B207" s="12" t="s">
        <v>2466</v>
      </c>
      <c r="C207" s="12"/>
      <c r="D207" s="12" t="s">
        <v>2723</v>
      </c>
      <c r="E207" s="12"/>
      <c r="F207" s="12" t="s">
        <v>1905</v>
      </c>
      <c r="G207" s="15">
        <v>5544.92</v>
      </c>
    </row>
    <row r="208" spans="2:7">
      <c r="B208" s="12" t="s">
        <v>2466</v>
      </c>
      <c r="C208" s="12"/>
      <c r="D208" s="12" t="s">
        <v>2724</v>
      </c>
      <c r="E208" s="12"/>
      <c r="F208" s="12" t="s">
        <v>1905</v>
      </c>
      <c r="G208" s="15">
        <v>5982.5</v>
      </c>
    </row>
    <row r="209" spans="2:7">
      <c r="B209" s="12" t="s">
        <v>2466</v>
      </c>
      <c r="C209" s="12"/>
      <c r="D209" s="12" t="s">
        <v>2725</v>
      </c>
      <c r="E209" s="12"/>
      <c r="F209" s="12" t="s">
        <v>1905</v>
      </c>
      <c r="G209" s="15">
        <v>6062.06</v>
      </c>
    </row>
    <row r="210" spans="2:7">
      <c r="B210" s="12" t="s">
        <v>2466</v>
      </c>
      <c r="C210" s="12"/>
      <c r="D210" s="12" t="s">
        <v>2726</v>
      </c>
      <c r="E210" s="12"/>
      <c r="F210" s="12" t="s">
        <v>1905</v>
      </c>
      <c r="G210" s="15">
        <v>6393.56</v>
      </c>
    </row>
    <row r="211" spans="2:7">
      <c r="B211" s="12" t="s">
        <v>2466</v>
      </c>
      <c r="C211" s="12"/>
      <c r="D211" s="12" t="s">
        <v>2727</v>
      </c>
      <c r="E211" s="12"/>
      <c r="F211" s="12" t="s">
        <v>1905</v>
      </c>
      <c r="G211" s="15">
        <v>6491.53</v>
      </c>
    </row>
    <row r="212" spans="2:7">
      <c r="B212" s="12" t="s">
        <v>2466</v>
      </c>
      <c r="C212" s="12"/>
      <c r="D212" s="12" t="s">
        <v>2728</v>
      </c>
      <c r="E212" s="12"/>
      <c r="F212" s="12" t="s">
        <v>1905</v>
      </c>
      <c r="G212" s="15">
        <v>6526.16</v>
      </c>
    </row>
    <row r="213" spans="2:7">
      <c r="B213" s="12" t="s">
        <v>2466</v>
      </c>
      <c r="C213" s="12"/>
      <c r="D213" s="12" t="s">
        <v>2729</v>
      </c>
      <c r="E213" s="12"/>
      <c r="F213" s="12" t="s">
        <v>1905</v>
      </c>
      <c r="G213" s="15">
        <v>6975.44</v>
      </c>
    </row>
    <row r="214" spans="2:7">
      <c r="B214" s="12" t="s">
        <v>2466</v>
      </c>
      <c r="C214" s="12"/>
      <c r="D214" s="12" t="s">
        <v>2730</v>
      </c>
      <c r="E214" s="12"/>
      <c r="F214" s="12" t="s">
        <v>1905</v>
      </c>
      <c r="G214" s="15">
        <v>7228.94</v>
      </c>
    </row>
    <row r="215" spans="2:7">
      <c r="B215" s="12" t="s">
        <v>2466</v>
      </c>
      <c r="C215" s="12"/>
      <c r="D215" s="12" t="s">
        <v>2731</v>
      </c>
      <c r="E215" s="12"/>
      <c r="F215" s="12" t="s">
        <v>1905</v>
      </c>
      <c r="G215" s="15">
        <v>7878.68</v>
      </c>
    </row>
    <row r="216" spans="2:7">
      <c r="B216" s="12" t="s">
        <v>2466</v>
      </c>
      <c r="C216" s="12"/>
      <c r="D216" s="12" t="s">
        <v>2732</v>
      </c>
      <c r="E216" s="12"/>
      <c r="F216" s="12" t="s">
        <v>1905</v>
      </c>
      <c r="G216" s="15">
        <v>8249.9599999999991</v>
      </c>
    </row>
    <row r="217" spans="2:7">
      <c r="B217" s="12" t="s">
        <v>2466</v>
      </c>
      <c r="C217" s="12"/>
      <c r="D217" s="12" t="s">
        <v>2733</v>
      </c>
      <c r="E217" s="12"/>
      <c r="F217" s="12" t="s">
        <v>1905</v>
      </c>
      <c r="G217" s="15">
        <v>9383.9699999999993</v>
      </c>
    </row>
    <row r="218" spans="2:7">
      <c r="B218" s="12" t="s">
        <v>2466</v>
      </c>
      <c r="C218" s="12"/>
      <c r="D218" s="12" t="s">
        <v>2734</v>
      </c>
      <c r="E218" s="12"/>
      <c r="F218" s="12" t="s">
        <v>1905</v>
      </c>
      <c r="G218" s="15">
        <v>9486.07</v>
      </c>
    </row>
    <row r="219" spans="2:7">
      <c r="B219" s="12" t="s">
        <v>2466</v>
      </c>
      <c r="C219" s="12"/>
      <c r="D219" s="12" t="s">
        <v>2735</v>
      </c>
      <c r="E219" s="12"/>
      <c r="F219" s="12" t="s">
        <v>1905</v>
      </c>
      <c r="G219" s="15">
        <v>10291.15</v>
      </c>
    </row>
    <row r="220" spans="2:7">
      <c r="B220" s="12" t="s">
        <v>2466</v>
      </c>
      <c r="C220" s="12"/>
      <c r="D220" s="12" t="s">
        <v>2736</v>
      </c>
      <c r="E220" s="12"/>
      <c r="F220" s="12" t="s">
        <v>1905</v>
      </c>
      <c r="G220" s="15">
        <v>10470.06</v>
      </c>
    </row>
    <row r="221" spans="2:7">
      <c r="B221" s="12" t="s">
        <v>2466</v>
      </c>
      <c r="C221" s="12"/>
      <c r="D221" s="12" t="s">
        <v>2737</v>
      </c>
      <c r="E221" s="12"/>
      <c r="F221" s="12" t="s">
        <v>1905</v>
      </c>
      <c r="G221" s="15">
        <v>11517.6</v>
      </c>
    </row>
    <row r="222" spans="2:7">
      <c r="B222" s="12" t="s">
        <v>2466</v>
      </c>
      <c r="C222" s="12"/>
      <c r="D222" s="12" t="s">
        <v>2738</v>
      </c>
      <c r="E222" s="12"/>
      <c r="F222" s="12" t="s">
        <v>1905</v>
      </c>
      <c r="G222" s="15">
        <v>11517.6</v>
      </c>
    </row>
    <row r="223" spans="2:7">
      <c r="B223" s="12" t="s">
        <v>2466</v>
      </c>
      <c r="C223" s="12"/>
      <c r="D223" s="12" t="s">
        <v>2739</v>
      </c>
      <c r="E223" s="12"/>
      <c r="F223" s="12" t="s">
        <v>1905</v>
      </c>
      <c r="G223" s="15">
        <v>11712.9</v>
      </c>
    </row>
    <row r="224" spans="2:7">
      <c r="B224" s="12" t="s">
        <v>2466</v>
      </c>
      <c r="C224" s="12"/>
      <c r="D224" s="12" t="s">
        <v>2740</v>
      </c>
      <c r="E224" s="12"/>
      <c r="F224" s="12" t="s">
        <v>1905</v>
      </c>
      <c r="G224" s="15">
        <v>12524.85</v>
      </c>
    </row>
    <row r="225" spans="2:7">
      <c r="B225" s="12" t="s">
        <v>2466</v>
      </c>
      <c r="C225" s="12"/>
      <c r="D225" s="12" t="s">
        <v>2741</v>
      </c>
      <c r="E225" s="12"/>
      <c r="F225" s="12" t="s">
        <v>1905</v>
      </c>
      <c r="G225" s="15">
        <v>16755.3</v>
      </c>
    </row>
    <row r="226" spans="2:7">
      <c r="B226" s="12" t="s">
        <v>2466</v>
      </c>
      <c r="C226" s="12"/>
      <c r="D226" s="12" t="s">
        <v>2742</v>
      </c>
      <c r="E226" s="12"/>
      <c r="F226" s="12" t="s">
        <v>1905</v>
      </c>
      <c r="G226" s="15">
        <v>17211.919999999998</v>
      </c>
    </row>
    <row r="227" spans="2:7">
      <c r="B227" s="12" t="s">
        <v>2466</v>
      </c>
      <c r="C227" s="12"/>
      <c r="D227" s="12" t="s">
        <v>2743</v>
      </c>
      <c r="E227" s="12"/>
      <c r="F227" s="12" t="s">
        <v>1905</v>
      </c>
      <c r="G227" s="15">
        <v>17537.59</v>
      </c>
    </row>
    <row r="228" spans="2:7">
      <c r="B228" s="12" t="s">
        <v>2466</v>
      </c>
      <c r="C228" s="12"/>
      <c r="D228" s="12" t="s">
        <v>2744</v>
      </c>
      <c r="E228" s="12"/>
      <c r="F228" s="12" t="s">
        <v>1905</v>
      </c>
      <c r="G228" s="15">
        <v>18232.599999999999</v>
      </c>
    </row>
    <row r="229" spans="2:7">
      <c r="B229" s="12" t="s">
        <v>2466</v>
      </c>
      <c r="C229" s="12"/>
      <c r="D229" s="12" t="s">
        <v>2745</v>
      </c>
      <c r="E229" s="12"/>
      <c r="F229" s="12" t="s">
        <v>1905</v>
      </c>
      <c r="G229" s="15">
        <v>19656.18</v>
      </c>
    </row>
    <row r="230" spans="2:7">
      <c r="B230" s="12" t="s">
        <v>2466</v>
      </c>
      <c r="C230" s="12"/>
      <c r="D230" s="12" t="s">
        <v>2746</v>
      </c>
      <c r="E230" s="12"/>
      <c r="F230" s="12" t="s">
        <v>1905</v>
      </c>
      <c r="G230" s="15">
        <v>27185.09</v>
      </c>
    </row>
    <row r="231" spans="2:7">
      <c r="B231" s="12" t="s">
        <v>2466</v>
      </c>
      <c r="C231" s="12"/>
      <c r="D231" s="12" t="s">
        <v>2747</v>
      </c>
      <c r="E231" s="12"/>
      <c r="F231" s="12" t="s">
        <v>1905</v>
      </c>
      <c r="G231" s="15">
        <v>30679.02</v>
      </c>
    </row>
    <row r="232" spans="2:7">
      <c r="B232" s="12" t="s">
        <v>2466</v>
      </c>
      <c r="C232" s="12"/>
      <c r="D232" s="12" t="s">
        <v>2748</v>
      </c>
      <c r="E232" s="12"/>
      <c r="F232" s="12" t="s">
        <v>1956</v>
      </c>
      <c r="G232" s="15">
        <v>42257.2</v>
      </c>
    </row>
    <row r="233" spans="2:7">
      <c r="B233" s="12" t="s">
        <v>2466</v>
      </c>
      <c r="C233" s="12"/>
      <c r="D233" s="12" t="s">
        <v>2749</v>
      </c>
      <c r="E233" s="12"/>
      <c r="F233" s="12" t="s">
        <v>1912</v>
      </c>
      <c r="G233" s="15">
        <v>83450</v>
      </c>
    </row>
    <row r="234" spans="2:7">
      <c r="B234" s="12" t="s">
        <v>2466</v>
      </c>
      <c r="C234" s="12"/>
      <c r="D234" s="12" t="s">
        <v>2750</v>
      </c>
      <c r="E234" s="12"/>
      <c r="F234" s="12" t="s">
        <v>1922</v>
      </c>
      <c r="G234" s="15">
        <v>1196520</v>
      </c>
    </row>
    <row r="235" spans="2:7">
      <c r="B235" s="12" t="s">
        <v>2466</v>
      </c>
      <c r="C235" s="12"/>
      <c r="D235" s="12" t="s">
        <v>2751</v>
      </c>
      <c r="E235" s="12"/>
      <c r="F235" s="12" t="s">
        <v>1935</v>
      </c>
      <c r="G235" s="15">
        <v>3960000</v>
      </c>
    </row>
    <row r="236" spans="2:7">
      <c r="B236" s="12" t="s">
        <v>2466</v>
      </c>
      <c r="C236" s="12"/>
      <c r="D236" s="12" t="s">
        <v>1614</v>
      </c>
      <c r="E236" s="12"/>
      <c r="F236" s="12" t="s">
        <v>2564</v>
      </c>
      <c r="G236" s="15">
        <v>7498498.7999999998</v>
      </c>
    </row>
    <row r="237" spans="2:7">
      <c r="B237" s="12" t="s">
        <v>2466</v>
      </c>
      <c r="C237" s="12"/>
      <c r="D237" s="12" t="s">
        <v>9</v>
      </c>
      <c r="E237" s="12"/>
      <c r="F237" s="12" t="s">
        <v>10</v>
      </c>
      <c r="G237" s="15">
        <v>24825960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CUENTAS POR PAGAR FEBRERO 26</vt:lpstr>
      <vt:lpstr>pagos </vt:lpstr>
      <vt:lpstr>Hoja3</vt:lpstr>
      <vt:lpstr>210-02</vt:lpstr>
      <vt:lpstr>Hoja1</vt:lpstr>
      <vt:lpstr>'CUENTAS POR PAGAR FEBRERO 26'!Área_de_impresión</vt:lpstr>
      <vt:lpstr>'CUENTAS POR PAGAR FEBRERO 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Libre Acceso2</cp:lastModifiedBy>
  <cp:lastPrinted>2026-04-16T13:54:17Z</cp:lastPrinted>
  <dcterms:created xsi:type="dcterms:W3CDTF">2024-03-06T17:31:35Z</dcterms:created>
  <dcterms:modified xsi:type="dcterms:W3CDTF">2026-04-21T13:05:56Z</dcterms:modified>
</cp:coreProperties>
</file>