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INFORMACIONES PARA EL PORTAL 2025\MARZO\"/>
    </mc:Choice>
  </mc:AlternateContent>
  <bookViews>
    <workbookView xWindow="0" yWindow="0" windowWidth="20490" windowHeight="72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 l="1"/>
  <c r="B60" i="1"/>
  <c r="M59" i="1"/>
  <c r="H59" i="1"/>
  <c r="B59" i="1"/>
  <c r="H58" i="1"/>
  <c r="B58" i="1"/>
  <c r="H57" i="1"/>
  <c r="B57" i="1"/>
  <c r="H56" i="1"/>
  <c r="B56" i="1"/>
  <c r="H55" i="1"/>
  <c r="B55" i="1"/>
  <c r="H54" i="1"/>
  <c r="B54" i="1"/>
  <c r="H53" i="1"/>
  <c r="B53" i="1"/>
  <c r="H52" i="1"/>
  <c r="B52" i="1"/>
  <c r="H51" i="1"/>
  <c r="B51" i="1"/>
  <c r="H50" i="1"/>
  <c r="B50" i="1"/>
  <c r="H49" i="1"/>
  <c r="B49" i="1"/>
  <c r="H48" i="1"/>
  <c r="B48" i="1"/>
  <c r="H47" i="1"/>
  <c r="B47" i="1"/>
  <c r="H46" i="1"/>
  <c r="B46" i="1"/>
  <c r="H45" i="1"/>
  <c r="B45" i="1"/>
  <c r="H44" i="1"/>
  <c r="B44" i="1"/>
  <c r="H43" i="1"/>
  <c r="B43" i="1"/>
  <c r="H42" i="1"/>
  <c r="B42" i="1"/>
  <c r="H41" i="1"/>
  <c r="B41" i="1"/>
  <c r="H40" i="1"/>
  <c r="B40" i="1"/>
  <c r="H39" i="1"/>
  <c r="B39" i="1"/>
  <c r="H38" i="1"/>
  <c r="B38" i="1"/>
  <c r="H37" i="1"/>
  <c r="B37" i="1"/>
  <c r="H36" i="1"/>
  <c r="B36" i="1"/>
  <c r="H35" i="1"/>
  <c r="B35" i="1"/>
  <c r="H34" i="1"/>
  <c r="B34" i="1"/>
  <c r="H33" i="1"/>
  <c r="B33" i="1"/>
  <c r="H32" i="1"/>
  <c r="B32" i="1"/>
  <c r="H31" i="1"/>
  <c r="B31" i="1"/>
  <c r="H30" i="1"/>
  <c r="B30" i="1"/>
  <c r="H29" i="1"/>
  <c r="B29" i="1"/>
  <c r="H28" i="1"/>
  <c r="B28" i="1"/>
  <c r="H27" i="1"/>
  <c r="B27" i="1"/>
  <c r="H26" i="1"/>
  <c r="B26" i="1"/>
  <c r="H25" i="1"/>
  <c r="B25" i="1"/>
  <c r="H24" i="1"/>
  <c r="B24" i="1"/>
  <c r="H23" i="1"/>
  <c r="B23" i="1"/>
  <c r="H22" i="1"/>
  <c r="B22" i="1"/>
  <c r="H21" i="1"/>
  <c r="B21" i="1"/>
  <c r="H20" i="1"/>
  <c r="B20" i="1"/>
  <c r="H19" i="1"/>
  <c r="B19" i="1"/>
  <c r="H18" i="1"/>
  <c r="B18" i="1"/>
  <c r="H17" i="1"/>
  <c r="B17" i="1"/>
  <c r="H16" i="1"/>
  <c r="B16" i="1"/>
  <c r="H15" i="1"/>
  <c r="B15" i="1"/>
  <c r="H14" i="1"/>
  <c r="B14" i="1"/>
  <c r="H13" i="1"/>
  <c r="B13" i="1"/>
  <c r="H12" i="1"/>
  <c r="H61" i="1" s="1"/>
  <c r="B12" i="1"/>
</calcChain>
</file>

<file path=xl/sharedStrings.xml><?xml version="1.0" encoding="utf-8"?>
<sst xmlns="http://schemas.openxmlformats.org/spreadsheetml/2006/main" count="162" uniqueCount="132">
  <si>
    <t>COMEDORES ECONOMICOS DEL ESTADO</t>
  </si>
  <si>
    <t xml:space="preserve">INVENTARIO DE PROVISIONES </t>
  </si>
  <si>
    <t xml:space="preserve"> PRIMER TRIMESTRE 2025</t>
  </si>
  <si>
    <t>FECHA ADQUISICION</t>
  </si>
  <si>
    <t>FECHA REGISTRO</t>
  </si>
  <si>
    <t>CODIGO INSTITUCIONAL</t>
  </si>
  <si>
    <t>DESCRIPCION DEL ACTIVO</t>
  </si>
  <si>
    <t>UNIDAD DE MEDIDA</t>
  </si>
  <si>
    <t>VALOR UNITARIO RD$</t>
  </si>
  <si>
    <t>VALOR EN RD$</t>
  </si>
  <si>
    <t>EXISTENCIA</t>
  </si>
  <si>
    <t>C185</t>
  </si>
  <si>
    <t>ESPAGUETIS</t>
  </si>
  <si>
    <t>FUNDAS 10/1LBS</t>
  </si>
  <si>
    <t>C196</t>
  </si>
  <si>
    <t>FIDEOS</t>
  </si>
  <si>
    <t>FALDO 10/1</t>
  </si>
  <si>
    <t>C21</t>
  </si>
  <si>
    <t xml:space="preserve">GUANDULES </t>
  </si>
  <si>
    <t>CAJA 6/1</t>
  </si>
  <si>
    <t>C19</t>
  </si>
  <si>
    <t>CAJA 4/1</t>
  </si>
  <si>
    <t>V10</t>
  </si>
  <si>
    <t>GUINEO VERDE</t>
  </si>
  <si>
    <t>UNIDAD</t>
  </si>
  <si>
    <t>C357</t>
  </si>
  <si>
    <t xml:space="preserve">HABICHUELA GIRA </t>
  </si>
  <si>
    <t>SACO 100/1</t>
  </si>
  <si>
    <t>C25</t>
  </si>
  <si>
    <t>HARINA DE MAIZ</t>
  </si>
  <si>
    <t>FARDO 50/1</t>
  </si>
  <si>
    <t>C210</t>
  </si>
  <si>
    <t>HARINA DE TRIGO</t>
  </si>
  <si>
    <t>SACOS 100/1</t>
  </si>
  <si>
    <t>C28</t>
  </si>
  <si>
    <t xml:space="preserve">LECHE EN POLVO </t>
  </si>
  <si>
    <t>C97</t>
  </si>
  <si>
    <t>MALAGUETA</t>
  </si>
  <si>
    <t>LIBRAS</t>
  </si>
  <si>
    <t>V12</t>
  </si>
  <si>
    <t>ÑAME</t>
  </si>
  <si>
    <t>C398</t>
  </si>
  <si>
    <t>OREGANO</t>
  </si>
  <si>
    <t>V13</t>
  </si>
  <si>
    <t>PAPA</t>
  </si>
  <si>
    <t>C351</t>
  </si>
  <si>
    <t xml:space="preserve">PASTA DE TOMATE </t>
  </si>
  <si>
    <t>C36</t>
  </si>
  <si>
    <t>PIMIENTA</t>
  </si>
  <si>
    <t>C37</t>
  </si>
  <si>
    <t>POLLO</t>
  </si>
  <si>
    <t>C182</t>
  </si>
  <si>
    <t>VINO</t>
  </si>
  <si>
    <t>CAJA 12/1</t>
  </si>
  <si>
    <t>V19</t>
  </si>
  <si>
    <t>ZANAHORIA</t>
  </si>
  <si>
    <t>C284</t>
  </si>
  <si>
    <t>SAL MOLIDA</t>
  </si>
  <si>
    <t>SACOS 100/1LBS</t>
  </si>
  <si>
    <t>C40</t>
  </si>
  <si>
    <t>SALAMI</t>
  </si>
  <si>
    <t>C424</t>
  </si>
  <si>
    <t>SALCHICHA HOT DOG</t>
  </si>
  <si>
    <t>PAQUETE 36/1</t>
  </si>
  <si>
    <t>C41</t>
  </si>
  <si>
    <t xml:space="preserve">SALSA CHINA </t>
  </si>
  <si>
    <t>C43</t>
  </si>
  <si>
    <t>SARDINAS</t>
  </si>
  <si>
    <t>CAJA 24/1</t>
  </si>
  <si>
    <t>C45</t>
  </si>
  <si>
    <t>SAZON LIQUIDO</t>
  </si>
  <si>
    <t>V20</t>
  </si>
  <si>
    <t>TAYOTA</t>
  </si>
  <si>
    <t>V21</t>
  </si>
  <si>
    <t>VERDURA</t>
  </si>
  <si>
    <t>C10</t>
  </si>
  <si>
    <t>AZUCAR CREMA</t>
  </si>
  <si>
    <t>SACO 125/1</t>
  </si>
  <si>
    <t>C222</t>
  </si>
  <si>
    <t>BACALAO</t>
  </si>
  <si>
    <t>CAJAS 55LBS</t>
  </si>
  <si>
    <t>V05</t>
  </si>
  <si>
    <t>BATATA</t>
  </si>
  <si>
    <t>V06</t>
  </si>
  <si>
    <t>BERENJENA</t>
  </si>
  <si>
    <t>C13</t>
  </si>
  <si>
    <t>CALDO DE POLLO</t>
  </si>
  <si>
    <t>C14</t>
  </si>
  <si>
    <t>CANELA</t>
  </si>
  <si>
    <t xml:space="preserve">CANELA ENTERA </t>
  </si>
  <si>
    <t>SOBRE 2 ONZ</t>
  </si>
  <si>
    <t>V08</t>
  </si>
  <si>
    <t>CEBOLLA</t>
  </si>
  <si>
    <t>C422</t>
  </si>
  <si>
    <t>CHULETA AHUMADA</t>
  </si>
  <si>
    <t>V22</t>
  </si>
  <si>
    <t>CILANTRO ANCHO</t>
  </si>
  <si>
    <t>C96</t>
  </si>
  <si>
    <t>CLAVO DULCE</t>
  </si>
  <si>
    <t>C430</t>
  </si>
  <si>
    <t xml:space="preserve">CLAVO DULCE </t>
  </si>
  <si>
    <t>C188</t>
  </si>
  <si>
    <t>COCOA</t>
  </si>
  <si>
    <t>FUNDA 25/1</t>
  </si>
  <si>
    <t>C187</t>
  </si>
  <si>
    <t>CODITOS</t>
  </si>
  <si>
    <t>PAQUETES 10/1</t>
  </si>
  <si>
    <t xml:space="preserve">C234
</t>
  </si>
  <si>
    <t>ACEITE</t>
  </si>
  <si>
    <t>CAJA 2/1</t>
  </si>
  <si>
    <t>V24</t>
  </si>
  <si>
    <t>AJIE MORRON</t>
  </si>
  <si>
    <t>V02</t>
  </si>
  <si>
    <t>AJIES GUSTOSO</t>
  </si>
  <si>
    <t>C04</t>
  </si>
  <si>
    <t xml:space="preserve">AJO EN PASTA </t>
  </si>
  <si>
    <t>C06</t>
  </si>
  <si>
    <t>ARENQUE</t>
  </si>
  <si>
    <t>CAJAS 18 LBS</t>
  </si>
  <si>
    <t>C07</t>
  </si>
  <si>
    <t>ARROZ</t>
  </si>
  <si>
    <t>C193</t>
  </si>
  <si>
    <t>FUNDA 5/1</t>
  </si>
  <si>
    <t>V04</t>
  </si>
  <si>
    <t>AUYAMA</t>
  </si>
  <si>
    <t>C09</t>
  </si>
  <si>
    <t>AVENA</t>
  </si>
  <si>
    <t>FARDO 40/1</t>
  </si>
  <si>
    <t>TOTAL INVENTARIO TOMA FISICA</t>
  </si>
  <si>
    <t xml:space="preserve">h </t>
  </si>
  <si>
    <t>Lic. Ruth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</si>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</sst>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" fontId="1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4" fontId="6" fillId="0" borderId="4" xfId="0" applyNumberFormat="1" applyFont="1" applyBorder="1"/>
    <xf numFmtId="164" fontId="6" fillId="0" borderId="5" xfId="0" applyNumberFormat="1" applyFont="1" applyBorder="1"/>
    <xf numFmtId="0" fontId="6" fillId="0" borderId="5" xfId="0" applyFont="1" applyBorder="1"/>
    <xf numFmtId="4" fontId="6" fillId="0" borderId="5" xfId="0" applyNumberFormat="1" applyFont="1" applyFill="1" applyBorder="1"/>
    <xf numFmtId="4" fontId="6" fillId="0" borderId="5" xfId="0" applyNumberFormat="1" applyFont="1" applyBorder="1"/>
    <xf numFmtId="3" fontId="6" fillId="3" borderId="6" xfId="0" applyNumberFormat="1" applyFont="1" applyFill="1" applyBorder="1"/>
    <xf numFmtId="164" fontId="6" fillId="0" borderId="7" xfId="0" applyNumberFormat="1" applyFont="1" applyBorder="1"/>
    <xf numFmtId="164" fontId="6" fillId="0" borderId="8" xfId="0" applyNumberFormat="1" applyFont="1" applyBorder="1"/>
    <xf numFmtId="0" fontId="6" fillId="0" borderId="8" xfId="0" applyFont="1" applyBorder="1"/>
    <xf numFmtId="4" fontId="6" fillId="0" borderId="8" xfId="0" applyNumberFormat="1" applyFont="1" applyFill="1" applyBorder="1"/>
    <xf numFmtId="4" fontId="6" fillId="0" borderId="8" xfId="0" applyNumberFormat="1" applyFont="1" applyBorder="1"/>
    <xf numFmtId="3" fontId="6" fillId="3" borderId="9" xfId="0" applyNumberFormat="1" applyFont="1" applyFill="1" applyBorder="1"/>
    <xf numFmtId="0" fontId="6" fillId="0" borderId="8" xfId="0" applyFont="1" applyFill="1" applyBorder="1"/>
    <xf numFmtId="164" fontId="6" fillId="0" borderId="10" xfId="0" applyNumberFormat="1" applyFont="1" applyBorder="1"/>
    <xf numFmtId="0" fontId="6" fillId="0" borderId="10" xfId="0" applyFont="1" applyBorder="1"/>
    <xf numFmtId="0" fontId="6" fillId="0" borderId="10" xfId="0" applyFont="1" applyFill="1" applyBorder="1"/>
    <xf numFmtId="4" fontId="6" fillId="0" borderId="10" xfId="0" applyNumberFormat="1" applyFont="1" applyFill="1" applyBorder="1"/>
    <xf numFmtId="3" fontId="6" fillId="3" borderId="11" xfId="0" applyNumberFormat="1" applyFont="1" applyFill="1" applyBorder="1"/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850900</xdr:colOff>
      <xdr:row>0</xdr:row>
      <xdr:rowOff>171451</xdr:rowOff>
    </xdr:from>
    <xdr:to>
      <xdr:col>5</xdr:col>
      <xdr:colOff>771180</xdr:colOff>
      <xdr:row>5</xdr:row>
      <xdr:rowOff>123825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30FBB5E3-1B72-4CED-BDF7-A58C93FF8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1350" y="171451"/>
          <a:ext cx="1329980" cy="904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76199</xdr:colOff>
      <xdr:row>72</xdr:row>
      <xdr:rowOff>19050</xdr:rowOff>
    </xdr:from>
    <xdr:to>
      <xdr:col>8</xdr:col>
      <xdr:colOff>1009649</xdr:colOff>
      <xdr:row>77</xdr:row>
      <xdr:rowOff>38100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2424" y="14144625"/>
          <a:ext cx="932497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78"/>
  <sheetViews>
    <sheetView tabSelected="1" workbookViewId="0">
      <selection activeCell="D6" sqref="D6"/>
    </sheetView>
  </sheetViews>
  <sheetFormatPr baseColWidth="10" defaultRowHeight="15" x14ac:dyDescent="0.25"/>
  <cols>
    <col min="1" max="1" width="4.140625" customWidth="1"/>
    <col min="2" max="2" width="16.28515625" style="1" bestFit="1" customWidth="1"/>
    <col min="3" max="3" width="14.28515625" style="1" bestFit="1" customWidth="1"/>
    <col min="4" max="4" width="19.28515625" bestFit="1" customWidth="1"/>
    <col min="5" max="5" width="21.140625" bestFit="1" customWidth="1"/>
    <col min="6" max="6" width="15.5703125" bestFit="1" customWidth="1"/>
    <col min="7" max="7" width="21" style="2" bestFit="1" customWidth="1"/>
    <col min="8" max="8" width="18.28515625" style="2" bestFit="1" customWidth="1"/>
    <col min="9" max="9" width="15.7109375" style="11" bestFit="1" customWidth="1"/>
    <col min="10" max="10" width="4.28515625" customWidth="1"/>
    <col min="13" max="13" width="5" bestFit="1" customWidth="1"/>
    <col min="14" max="14" width="2.5703125" bestFit="1" customWidth="1"/>
    <col min="16" max="16" width="11.42578125" style="2"/>
  </cols>
  <sheetData>
    <row r="3" spans="2:13" x14ac:dyDescent="0.25">
      <c r="I3" s="2"/>
    </row>
    <row r="7" spans="2:13" ht="18.75" x14ac:dyDescent="0.25">
      <c r="B7" s="3" t="s">
        <v>0</v>
      </c>
      <c r="C7" s="3"/>
      <c r="D7" s="3"/>
      <c r="E7" s="3"/>
      <c r="F7" s="3"/>
      <c r="G7" s="3"/>
      <c r="H7" s="3"/>
      <c r="I7" s="3"/>
    </row>
    <row r="8" spans="2:13" x14ac:dyDescent="0.25">
      <c r="B8" s="4" t="s">
        <v>1</v>
      </c>
      <c r="C8" s="4"/>
      <c r="D8" s="4"/>
      <c r="E8" s="4"/>
      <c r="F8" s="4"/>
      <c r="G8" s="4"/>
      <c r="H8" s="4"/>
      <c r="I8" s="4"/>
    </row>
    <row r="9" spans="2:13" x14ac:dyDescent="0.25">
      <c r="B9" s="5" t="s">
        <v>2</v>
      </c>
      <c r="C9" s="5"/>
      <c r="D9" s="5"/>
      <c r="E9" s="5"/>
      <c r="F9" s="5"/>
      <c r="G9" s="5"/>
      <c r="H9" s="5"/>
      <c r="I9" s="5"/>
    </row>
    <row r="10" spans="2:13" ht="15.75" thickBot="1" x14ac:dyDescent="0.3">
      <c r="H10" s="6"/>
      <c r="I10" s="6"/>
    </row>
    <row r="11" spans="2:13" ht="30.75" thickBot="1" x14ac:dyDescent="0.3">
      <c r="B11" s="7" t="s">
        <v>3</v>
      </c>
      <c r="C11" s="8" t="s">
        <v>4</v>
      </c>
      <c r="D11" s="9" t="s">
        <v>5</v>
      </c>
      <c r="E11" s="9" t="s">
        <v>6</v>
      </c>
      <c r="F11" s="9" t="s">
        <v>7</v>
      </c>
      <c r="G11" s="9" t="s">
        <v>8</v>
      </c>
      <c r="H11" s="9" t="s">
        <v>9</v>
      </c>
      <c r="I11" s="10" t="s">
        <v>10</v>
      </c>
      <c r="L11" s="11"/>
      <c r="M11" s="2"/>
    </row>
    <row r="12" spans="2:13" x14ac:dyDescent="0.25">
      <c r="B12" s="12">
        <f>+C12</f>
        <v>45747</v>
      </c>
      <c r="C12" s="13">
        <v>45747</v>
      </c>
      <c r="D12" s="14" t="s">
        <v>11</v>
      </c>
      <c r="E12" s="14" t="s">
        <v>12</v>
      </c>
      <c r="F12" s="14" t="s">
        <v>13</v>
      </c>
      <c r="G12" s="15">
        <v>274.39999999999998</v>
      </c>
      <c r="H12" s="16">
        <f t="shared" ref="H12:H60" si="0">+I12*G12</f>
        <v>89179.999999999985</v>
      </c>
      <c r="I12" s="17">
        <v>325</v>
      </c>
      <c r="L12" s="11"/>
      <c r="M12" s="2"/>
    </row>
    <row r="13" spans="2:13" x14ac:dyDescent="0.25">
      <c r="B13" s="18">
        <f t="shared" ref="B13:B58" si="1">+C13</f>
        <v>45747</v>
      </c>
      <c r="C13" s="19">
        <v>45747</v>
      </c>
      <c r="D13" s="20" t="s">
        <v>14</v>
      </c>
      <c r="E13" s="20" t="s">
        <v>15</v>
      </c>
      <c r="F13" s="20" t="s">
        <v>16</v>
      </c>
      <c r="G13" s="21">
        <v>302.39999999999998</v>
      </c>
      <c r="H13" s="22">
        <f t="shared" si="0"/>
        <v>452995.19999999995</v>
      </c>
      <c r="I13" s="23">
        <v>1498</v>
      </c>
      <c r="L13" s="11"/>
      <c r="M13" s="2"/>
    </row>
    <row r="14" spans="2:13" x14ac:dyDescent="0.25">
      <c r="B14" s="18">
        <f t="shared" si="1"/>
        <v>45747</v>
      </c>
      <c r="C14" s="19">
        <v>45747</v>
      </c>
      <c r="D14" s="20" t="s">
        <v>17</v>
      </c>
      <c r="E14" s="24" t="s">
        <v>18</v>
      </c>
      <c r="F14" s="20" t="s">
        <v>19</v>
      </c>
      <c r="G14" s="21">
        <v>1371.16</v>
      </c>
      <c r="H14" s="22">
        <f t="shared" si="0"/>
        <v>30165.52</v>
      </c>
      <c r="I14" s="23">
        <v>22</v>
      </c>
      <c r="L14" s="11"/>
      <c r="M14" s="2"/>
    </row>
    <row r="15" spans="2:13" x14ac:dyDescent="0.25">
      <c r="B15" s="18">
        <f t="shared" si="1"/>
        <v>45747</v>
      </c>
      <c r="C15" s="19">
        <v>45747</v>
      </c>
      <c r="D15" s="20" t="s">
        <v>20</v>
      </c>
      <c r="E15" s="24" t="s">
        <v>18</v>
      </c>
      <c r="F15" s="20" t="s">
        <v>21</v>
      </c>
      <c r="G15" s="21">
        <v>1371.16</v>
      </c>
      <c r="H15" s="22">
        <f t="shared" si="0"/>
        <v>1371.16</v>
      </c>
      <c r="I15" s="23">
        <v>1</v>
      </c>
      <c r="L15" s="11"/>
    </row>
    <row r="16" spans="2:13" x14ac:dyDescent="0.25">
      <c r="B16" s="18">
        <f t="shared" si="1"/>
        <v>45747</v>
      </c>
      <c r="C16" s="19">
        <v>45747</v>
      </c>
      <c r="D16" s="20" t="s">
        <v>22</v>
      </c>
      <c r="E16" s="24" t="s">
        <v>23</v>
      </c>
      <c r="F16" s="20" t="s">
        <v>24</v>
      </c>
      <c r="G16" s="21">
        <v>3.5</v>
      </c>
      <c r="H16" s="22">
        <f t="shared" si="0"/>
        <v>257950</v>
      </c>
      <c r="I16" s="23">
        <v>73700</v>
      </c>
      <c r="L16" s="11"/>
    </row>
    <row r="17" spans="2:12" x14ac:dyDescent="0.25">
      <c r="B17" s="18">
        <f t="shared" si="1"/>
        <v>45747</v>
      </c>
      <c r="C17" s="19">
        <v>45747</v>
      </c>
      <c r="D17" s="20" t="s">
        <v>25</v>
      </c>
      <c r="E17" s="24" t="s">
        <v>26</v>
      </c>
      <c r="F17" s="20" t="s">
        <v>27</v>
      </c>
      <c r="G17" s="21">
        <v>4095</v>
      </c>
      <c r="H17" s="22">
        <f t="shared" si="0"/>
        <v>5651100</v>
      </c>
      <c r="I17" s="23">
        <v>1380</v>
      </c>
      <c r="L17" s="11"/>
    </row>
    <row r="18" spans="2:12" x14ac:dyDescent="0.25">
      <c r="B18" s="18">
        <f t="shared" si="1"/>
        <v>45747</v>
      </c>
      <c r="C18" s="19">
        <v>45747</v>
      </c>
      <c r="D18" s="20" t="s">
        <v>28</v>
      </c>
      <c r="E18" s="24" t="s">
        <v>29</v>
      </c>
      <c r="F18" s="20" t="s">
        <v>30</v>
      </c>
      <c r="G18" s="21">
        <v>887</v>
      </c>
      <c r="H18" s="22">
        <f t="shared" si="0"/>
        <v>163208</v>
      </c>
      <c r="I18" s="23">
        <v>184</v>
      </c>
      <c r="L18" s="11"/>
    </row>
    <row r="19" spans="2:12" x14ac:dyDescent="0.25">
      <c r="B19" s="18">
        <f t="shared" si="1"/>
        <v>45747</v>
      </c>
      <c r="C19" s="19">
        <v>45747</v>
      </c>
      <c r="D19" s="20" t="s">
        <v>31</v>
      </c>
      <c r="E19" s="24" t="s">
        <v>32</v>
      </c>
      <c r="F19" s="20" t="s">
        <v>33</v>
      </c>
      <c r="G19" s="21">
        <v>2128</v>
      </c>
      <c r="H19" s="22">
        <f t="shared" si="0"/>
        <v>304304</v>
      </c>
      <c r="I19" s="23">
        <v>143</v>
      </c>
      <c r="L19" s="11"/>
    </row>
    <row r="20" spans="2:12" x14ac:dyDescent="0.25">
      <c r="B20" s="18">
        <f t="shared" si="1"/>
        <v>45747</v>
      </c>
      <c r="C20" s="19">
        <v>45747</v>
      </c>
      <c r="D20" s="20" t="s">
        <v>34</v>
      </c>
      <c r="E20" s="24" t="s">
        <v>35</v>
      </c>
      <c r="F20" s="20" t="s">
        <v>19</v>
      </c>
      <c r="G20" s="21">
        <v>3840</v>
      </c>
      <c r="H20" s="22">
        <f t="shared" si="0"/>
        <v>990720</v>
      </c>
      <c r="I20" s="23">
        <v>258</v>
      </c>
      <c r="L20" s="11"/>
    </row>
    <row r="21" spans="2:12" x14ac:dyDescent="0.25">
      <c r="B21" s="18">
        <f t="shared" si="1"/>
        <v>45747</v>
      </c>
      <c r="C21" s="19">
        <v>45747</v>
      </c>
      <c r="D21" s="20" t="s">
        <v>36</v>
      </c>
      <c r="E21" s="24" t="s">
        <v>37</v>
      </c>
      <c r="F21" s="20" t="s">
        <v>38</v>
      </c>
      <c r="G21" s="21">
        <v>239.5</v>
      </c>
      <c r="H21" s="22">
        <f t="shared" si="0"/>
        <v>498878.5</v>
      </c>
      <c r="I21" s="23">
        <v>2083</v>
      </c>
      <c r="L21" s="11"/>
    </row>
    <row r="22" spans="2:12" x14ac:dyDescent="0.25">
      <c r="B22" s="18">
        <f t="shared" si="1"/>
        <v>45747</v>
      </c>
      <c r="C22" s="19">
        <v>45747</v>
      </c>
      <c r="D22" s="20" t="s">
        <v>39</v>
      </c>
      <c r="E22" s="24" t="s">
        <v>40</v>
      </c>
      <c r="F22" s="20" t="s">
        <v>38</v>
      </c>
      <c r="G22" s="21">
        <v>27.5</v>
      </c>
      <c r="H22" s="22">
        <f t="shared" si="0"/>
        <v>385000</v>
      </c>
      <c r="I22" s="23">
        <v>14000</v>
      </c>
      <c r="L22" s="11"/>
    </row>
    <row r="23" spans="2:12" x14ac:dyDescent="0.25">
      <c r="B23" s="18">
        <f t="shared" si="1"/>
        <v>45747</v>
      </c>
      <c r="C23" s="19">
        <v>45747</v>
      </c>
      <c r="D23" s="20" t="s">
        <v>41</v>
      </c>
      <c r="E23" s="24" t="s">
        <v>42</v>
      </c>
      <c r="F23" s="20" t="s">
        <v>38</v>
      </c>
      <c r="G23" s="21">
        <v>330</v>
      </c>
      <c r="H23" s="22">
        <f t="shared" si="0"/>
        <v>547140</v>
      </c>
      <c r="I23" s="23">
        <v>1658</v>
      </c>
      <c r="L23" s="11"/>
    </row>
    <row r="24" spans="2:12" x14ac:dyDescent="0.25">
      <c r="B24" s="18">
        <f t="shared" si="1"/>
        <v>45747</v>
      </c>
      <c r="C24" s="19">
        <v>45747</v>
      </c>
      <c r="D24" s="20" t="s">
        <v>43</v>
      </c>
      <c r="E24" s="24" t="s">
        <v>44</v>
      </c>
      <c r="F24" s="20" t="s">
        <v>38</v>
      </c>
      <c r="G24" s="21">
        <v>16.47</v>
      </c>
      <c r="H24" s="22">
        <f t="shared" si="0"/>
        <v>260225.99999999997</v>
      </c>
      <c r="I24" s="23">
        <v>15800</v>
      </c>
      <c r="L24" s="11"/>
    </row>
    <row r="25" spans="2:12" x14ac:dyDescent="0.25">
      <c r="B25" s="18">
        <f t="shared" si="1"/>
        <v>45747</v>
      </c>
      <c r="C25" s="19">
        <v>45747</v>
      </c>
      <c r="D25" s="20" t="s">
        <v>45</v>
      </c>
      <c r="E25" s="24" t="s">
        <v>46</v>
      </c>
      <c r="F25" s="20" t="s">
        <v>19</v>
      </c>
      <c r="G25" s="21">
        <v>2499.8771999999999</v>
      </c>
      <c r="H25" s="22">
        <f t="shared" si="0"/>
        <v>6044703.0696</v>
      </c>
      <c r="I25" s="23">
        <v>2418</v>
      </c>
      <c r="L25" s="11"/>
    </row>
    <row r="26" spans="2:12" x14ac:dyDescent="0.25">
      <c r="B26" s="18">
        <f t="shared" si="1"/>
        <v>45747</v>
      </c>
      <c r="C26" s="19">
        <v>45747</v>
      </c>
      <c r="D26" s="20" t="s">
        <v>47</v>
      </c>
      <c r="E26" s="24" t="s">
        <v>48</v>
      </c>
      <c r="F26" s="20" t="s">
        <v>38</v>
      </c>
      <c r="G26" s="21">
        <v>115</v>
      </c>
      <c r="H26" s="22">
        <f t="shared" si="0"/>
        <v>74060</v>
      </c>
      <c r="I26" s="23">
        <v>644</v>
      </c>
      <c r="L26" s="11"/>
    </row>
    <row r="27" spans="2:12" x14ac:dyDescent="0.25">
      <c r="B27" s="18">
        <f t="shared" si="1"/>
        <v>45747</v>
      </c>
      <c r="C27" s="19">
        <v>45747</v>
      </c>
      <c r="D27" s="20" t="s">
        <v>49</v>
      </c>
      <c r="E27" s="24" t="s">
        <v>50</v>
      </c>
      <c r="F27" s="20" t="s">
        <v>38</v>
      </c>
      <c r="G27" s="21">
        <v>64</v>
      </c>
      <c r="H27" s="22">
        <f t="shared" si="0"/>
        <v>3055552</v>
      </c>
      <c r="I27" s="23">
        <v>47743</v>
      </c>
      <c r="L27" s="11"/>
    </row>
    <row r="28" spans="2:12" x14ac:dyDescent="0.25">
      <c r="B28" s="18">
        <f t="shared" si="1"/>
        <v>45747</v>
      </c>
      <c r="C28" s="19">
        <v>45747</v>
      </c>
      <c r="D28" s="20" t="s">
        <v>51</v>
      </c>
      <c r="E28" s="20" t="s">
        <v>52</v>
      </c>
      <c r="F28" s="20" t="s">
        <v>53</v>
      </c>
      <c r="G28" s="21">
        <v>2760</v>
      </c>
      <c r="H28" s="22">
        <f t="shared" si="0"/>
        <v>1945800</v>
      </c>
      <c r="I28" s="23">
        <v>705</v>
      </c>
      <c r="L28" s="11"/>
    </row>
    <row r="29" spans="2:12" x14ac:dyDescent="0.25">
      <c r="B29" s="18">
        <f t="shared" si="1"/>
        <v>45747</v>
      </c>
      <c r="C29" s="19">
        <v>45747</v>
      </c>
      <c r="D29" s="20" t="s">
        <v>54</v>
      </c>
      <c r="E29" s="20" t="s">
        <v>55</v>
      </c>
      <c r="F29" s="20" t="s">
        <v>38</v>
      </c>
      <c r="G29" s="21">
        <v>24.75</v>
      </c>
      <c r="H29" s="22">
        <f t="shared" si="0"/>
        <v>311850</v>
      </c>
      <c r="I29" s="23">
        <v>12600</v>
      </c>
      <c r="L29" s="11"/>
    </row>
    <row r="30" spans="2:12" x14ac:dyDescent="0.25">
      <c r="B30" s="18">
        <f t="shared" si="1"/>
        <v>45745</v>
      </c>
      <c r="C30" s="19">
        <v>45745</v>
      </c>
      <c r="D30" s="20" t="s">
        <v>56</v>
      </c>
      <c r="E30" s="20" t="s">
        <v>57</v>
      </c>
      <c r="F30" s="20" t="s">
        <v>58</v>
      </c>
      <c r="G30" s="21">
        <v>859.99579999999992</v>
      </c>
      <c r="H30" s="22">
        <f t="shared" si="0"/>
        <v>663056.76179999998</v>
      </c>
      <c r="I30" s="23">
        <v>771</v>
      </c>
      <c r="L30" s="11"/>
    </row>
    <row r="31" spans="2:12" x14ac:dyDescent="0.25">
      <c r="B31" s="18">
        <f t="shared" si="1"/>
        <v>45745</v>
      </c>
      <c r="C31" s="19">
        <v>45745</v>
      </c>
      <c r="D31" s="20" t="s">
        <v>59</v>
      </c>
      <c r="E31" s="20" t="s">
        <v>60</v>
      </c>
      <c r="F31" s="20" t="s">
        <v>38</v>
      </c>
      <c r="G31" s="21">
        <v>63</v>
      </c>
      <c r="H31" s="22">
        <f t="shared" si="0"/>
        <v>2106720</v>
      </c>
      <c r="I31" s="23">
        <v>33440</v>
      </c>
      <c r="L31" s="11"/>
    </row>
    <row r="32" spans="2:12" x14ac:dyDescent="0.25">
      <c r="B32" s="18">
        <f t="shared" si="1"/>
        <v>45745</v>
      </c>
      <c r="C32" s="19">
        <v>45745</v>
      </c>
      <c r="D32" s="20" t="s">
        <v>61</v>
      </c>
      <c r="E32" s="20" t="s">
        <v>62</v>
      </c>
      <c r="F32" s="20" t="s">
        <v>63</v>
      </c>
      <c r="G32" s="21">
        <v>385</v>
      </c>
      <c r="H32" s="22">
        <f t="shared" si="0"/>
        <v>771155</v>
      </c>
      <c r="I32" s="23">
        <v>2003</v>
      </c>
      <c r="L32" s="11"/>
    </row>
    <row r="33" spans="2:12" x14ac:dyDescent="0.25">
      <c r="B33" s="18">
        <f t="shared" si="1"/>
        <v>45745</v>
      </c>
      <c r="C33" s="19">
        <v>45745</v>
      </c>
      <c r="D33" s="20" t="s">
        <v>64</v>
      </c>
      <c r="E33" s="20" t="s">
        <v>65</v>
      </c>
      <c r="F33" s="20" t="s">
        <v>21</v>
      </c>
      <c r="G33" s="21">
        <v>489.7</v>
      </c>
      <c r="H33" s="22">
        <f t="shared" si="0"/>
        <v>72965.3</v>
      </c>
      <c r="I33" s="23">
        <v>149</v>
      </c>
      <c r="L33" s="11"/>
    </row>
    <row r="34" spans="2:12" x14ac:dyDescent="0.25">
      <c r="B34" s="18">
        <f t="shared" si="1"/>
        <v>45745</v>
      </c>
      <c r="C34" s="19">
        <v>45745</v>
      </c>
      <c r="D34" s="20" t="s">
        <v>66</v>
      </c>
      <c r="E34" s="20" t="s">
        <v>67</v>
      </c>
      <c r="F34" s="20" t="s">
        <v>68</v>
      </c>
      <c r="G34" s="21">
        <v>1455</v>
      </c>
      <c r="H34" s="22">
        <f t="shared" si="0"/>
        <v>2086470</v>
      </c>
      <c r="I34" s="23">
        <v>1434</v>
      </c>
      <c r="L34" s="11"/>
    </row>
    <row r="35" spans="2:12" x14ac:dyDescent="0.25">
      <c r="B35" s="18">
        <f t="shared" si="1"/>
        <v>45745</v>
      </c>
      <c r="C35" s="19">
        <v>45745</v>
      </c>
      <c r="D35" s="20" t="s">
        <v>69</v>
      </c>
      <c r="E35" s="24" t="s">
        <v>70</v>
      </c>
      <c r="F35" s="20" t="s">
        <v>21</v>
      </c>
      <c r="G35" s="21">
        <v>560.5</v>
      </c>
      <c r="H35" s="22">
        <f t="shared" si="0"/>
        <v>332376.5</v>
      </c>
      <c r="I35" s="23">
        <v>593</v>
      </c>
      <c r="L35" s="11"/>
    </row>
    <row r="36" spans="2:12" x14ac:dyDescent="0.25">
      <c r="B36" s="18">
        <f t="shared" si="1"/>
        <v>45745</v>
      </c>
      <c r="C36" s="19">
        <v>45745</v>
      </c>
      <c r="D36" s="20" t="s">
        <v>71</v>
      </c>
      <c r="E36" s="24" t="s">
        <v>72</v>
      </c>
      <c r="F36" s="20" t="s">
        <v>38</v>
      </c>
      <c r="G36" s="21">
        <v>16.91</v>
      </c>
      <c r="H36" s="22">
        <f t="shared" si="0"/>
        <v>360183</v>
      </c>
      <c r="I36" s="23">
        <v>21300</v>
      </c>
      <c r="L36" s="11"/>
    </row>
    <row r="37" spans="2:12" x14ac:dyDescent="0.25">
      <c r="B37" s="18">
        <f t="shared" si="1"/>
        <v>45745</v>
      </c>
      <c r="C37" s="19">
        <v>45745</v>
      </c>
      <c r="D37" s="20" t="s">
        <v>73</v>
      </c>
      <c r="E37" s="24" t="s">
        <v>74</v>
      </c>
      <c r="F37" s="20" t="s">
        <v>38</v>
      </c>
      <c r="G37" s="21">
        <v>82.41</v>
      </c>
      <c r="H37" s="22">
        <f t="shared" si="0"/>
        <v>120730.65</v>
      </c>
      <c r="I37" s="23">
        <v>1465</v>
      </c>
      <c r="L37" s="11"/>
    </row>
    <row r="38" spans="2:12" x14ac:dyDescent="0.25">
      <c r="B38" s="18">
        <f t="shared" si="1"/>
        <v>45743</v>
      </c>
      <c r="C38" s="19">
        <v>45743</v>
      </c>
      <c r="D38" s="20" t="s">
        <v>75</v>
      </c>
      <c r="E38" s="24" t="s">
        <v>76</v>
      </c>
      <c r="F38" s="20" t="s">
        <v>77</v>
      </c>
      <c r="G38" s="21">
        <v>3500</v>
      </c>
      <c r="H38" s="22">
        <f t="shared" si="0"/>
        <v>7367500</v>
      </c>
      <c r="I38" s="23">
        <v>2105</v>
      </c>
      <c r="L38" s="11"/>
    </row>
    <row r="39" spans="2:12" x14ac:dyDescent="0.25">
      <c r="B39" s="18">
        <f t="shared" si="1"/>
        <v>45743</v>
      </c>
      <c r="C39" s="19">
        <v>45743</v>
      </c>
      <c r="D39" s="20" t="s">
        <v>78</v>
      </c>
      <c r="E39" s="20" t="s">
        <v>79</v>
      </c>
      <c r="F39" s="20" t="s">
        <v>80</v>
      </c>
      <c r="G39" s="21">
        <v>7450</v>
      </c>
      <c r="H39" s="22">
        <f t="shared" si="0"/>
        <v>826950</v>
      </c>
      <c r="I39" s="23">
        <v>111</v>
      </c>
      <c r="L39" s="11"/>
    </row>
    <row r="40" spans="2:12" x14ac:dyDescent="0.25">
      <c r="B40" s="18">
        <f t="shared" si="1"/>
        <v>45743</v>
      </c>
      <c r="C40" s="19">
        <v>45743</v>
      </c>
      <c r="D40" s="20" t="s">
        <v>81</v>
      </c>
      <c r="E40" s="20" t="s">
        <v>82</v>
      </c>
      <c r="F40" s="20" t="s">
        <v>38</v>
      </c>
      <c r="G40" s="21">
        <v>28.86</v>
      </c>
      <c r="H40" s="22">
        <f t="shared" si="0"/>
        <v>288311.40000000002</v>
      </c>
      <c r="I40" s="23">
        <v>9990</v>
      </c>
      <c r="L40" s="11"/>
    </row>
    <row r="41" spans="2:12" x14ac:dyDescent="0.25">
      <c r="B41" s="18">
        <f t="shared" si="1"/>
        <v>45743</v>
      </c>
      <c r="C41" s="19">
        <v>45743</v>
      </c>
      <c r="D41" s="20" t="s">
        <v>83</v>
      </c>
      <c r="E41" s="20" t="s">
        <v>84</v>
      </c>
      <c r="F41" s="20" t="s">
        <v>38</v>
      </c>
      <c r="G41" s="21">
        <v>24.75</v>
      </c>
      <c r="H41" s="22">
        <f t="shared" si="0"/>
        <v>135135</v>
      </c>
      <c r="I41" s="23">
        <v>5460</v>
      </c>
      <c r="L41" s="11"/>
    </row>
    <row r="42" spans="2:12" x14ac:dyDescent="0.25">
      <c r="B42" s="18">
        <f t="shared" si="1"/>
        <v>45743</v>
      </c>
      <c r="C42" s="19">
        <v>45743</v>
      </c>
      <c r="D42" s="20" t="s">
        <v>85</v>
      </c>
      <c r="E42" s="20" t="s">
        <v>86</v>
      </c>
      <c r="F42" s="20" t="s">
        <v>21</v>
      </c>
      <c r="G42" s="21">
        <v>1357</v>
      </c>
      <c r="H42" s="22">
        <f t="shared" si="0"/>
        <v>1895729</v>
      </c>
      <c r="I42" s="23">
        <v>1397</v>
      </c>
      <c r="L42" s="11"/>
    </row>
    <row r="43" spans="2:12" x14ac:dyDescent="0.25">
      <c r="B43" s="18">
        <f t="shared" si="1"/>
        <v>45743</v>
      </c>
      <c r="C43" s="19">
        <v>45743</v>
      </c>
      <c r="D43" s="20" t="s">
        <v>87</v>
      </c>
      <c r="E43" s="24" t="s">
        <v>88</v>
      </c>
      <c r="F43" s="20" t="s">
        <v>38</v>
      </c>
      <c r="G43" s="21">
        <v>136.5</v>
      </c>
      <c r="H43" s="22">
        <f t="shared" si="0"/>
        <v>551596.5</v>
      </c>
      <c r="I43" s="23">
        <v>4041</v>
      </c>
      <c r="L43" s="11"/>
    </row>
    <row r="44" spans="2:12" x14ac:dyDescent="0.25">
      <c r="B44" s="18">
        <f t="shared" si="1"/>
        <v>45743</v>
      </c>
      <c r="C44" s="19">
        <v>45743</v>
      </c>
      <c r="D44" s="20" t="s">
        <v>87</v>
      </c>
      <c r="E44" s="24" t="s">
        <v>89</v>
      </c>
      <c r="F44" s="20" t="s">
        <v>90</v>
      </c>
      <c r="G44" s="21">
        <v>57.11</v>
      </c>
      <c r="H44" s="22">
        <f t="shared" si="0"/>
        <v>774697.15</v>
      </c>
      <c r="I44" s="23">
        <v>13565</v>
      </c>
      <c r="L44" s="11"/>
    </row>
    <row r="45" spans="2:12" x14ac:dyDescent="0.25">
      <c r="B45" s="18">
        <f t="shared" si="1"/>
        <v>45743</v>
      </c>
      <c r="C45" s="19">
        <v>45743</v>
      </c>
      <c r="D45" s="20" t="s">
        <v>91</v>
      </c>
      <c r="E45" s="24" t="s">
        <v>92</v>
      </c>
      <c r="F45" s="20" t="s">
        <v>38</v>
      </c>
      <c r="G45" s="21">
        <v>29.49</v>
      </c>
      <c r="H45" s="22">
        <f t="shared" si="0"/>
        <v>325864.5</v>
      </c>
      <c r="I45" s="23">
        <v>11050</v>
      </c>
      <c r="L45" s="11"/>
    </row>
    <row r="46" spans="2:12" x14ac:dyDescent="0.25">
      <c r="B46" s="18">
        <f t="shared" si="1"/>
        <v>45743</v>
      </c>
      <c r="C46" s="19">
        <v>45743</v>
      </c>
      <c r="D46" s="20" t="s">
        <v>93</v>
      </c>
      <c r="E46" s="20" t="s">
        <v>94</v>
      </c>
      <c r="F46" s="20" t="s">
        <v>38</v>
      </c>
      <c r="G46" s="21">
        <v>122</v>
      </c>
      <c r="H46" s="22">
        <f t="shared" si="0"/>
        <v>65514</v>
      </c>
      <c r="I46" s="23">
        <v>537</v>
      </c>
      <c r="L46" s="11"/>
    </row>
    <row r="47" spans="2:12" x14ac:dyDescent="0.25">
      <c r="B47" s="18">
        <f t="shared" si="1"/>
        <v>45743</v>
      </c>
      <c r="C47" s="19">
        <v>45743</v>
      </c>
      <c r="D47" s="20" t="s">
        <v>95</v>
      </c>
      <c r="E47" s="20" t="s">
        <v>96</v>
      </c>
      <c r="F47" s="20" t="s">
        <v>38</v>
      </c>
      <c r="G47" s="21">
        <v>82.41</v>
      </c>
      <c r="H47" s="22">
        <f t="shared" si="0"/>
        <v>176851.86</v>
      </c>
      <c r="I47" s="23">
        <v>2146</v>
      </c>
      <c r="L47" s="11"/>
    </row>
    <row r="48" spans="2:12" x14ac:dyDescent="0.25">
      <c r="B48" s="18">
        <f t="shared" si="1"/>
        <v>45743</v>
      </c>
      <c r="C48" s="19">
        <v>45743</v>
      </c>
      <c r="D48" s="20" t="s">
        <v>97</v>
      </c>
      <c r="E48" s="20" t="s">
        <v>98</v>
      </c>
      <c r="F48" s="20" t="s">
        <v>38</v>
      </c>
      <c r="G48" s="21">
        <v>319</v>
      </c>
      <c r="H48" s="22">
        <f t="shared" si="0"/>
        <v>1236125</v>
      </c>
      <c r="I48" s="23">
        <v>3875</v>
      </c>
      <c r="L48" s="11"/>
    </row>
    <row r="49" spans="2:14" x14ac:dyDescent="0.25">
      <c r="B49" s="18">
        <f t="shared" si="1"/>
        <v>45743</v>
      </c>
      <c r="C49" s="19">
        <v>45743</v>
      </c>
      <c r="D49" s="20" t="s">
        <v>99</v>
      </c>
      <c r="E49" s="20" t="s">
        <v>100</v>
      </c>
      <c r="F49" s="20" t="s">
        <v>90</v>
      </c>
      <c r="G49" s="21">
        <v>73.510000000000005</v>
      </c>
      <c r="H49" s="22">
        <f t="shared" si="0"/>
        <v>396954</v>
      </c>
      <c r="I49" s="23">
        <v>5400</v>
      </c>
      <c r="L49" s="11"/>
    </row>
    <row r="50" spans="2:14" x14ac:dyDescent="0.25">
      <c r="B50" s="18">
        <f t="shared" si="1"/>
        <v>45743</v>
      </c>
      <c r="C50" s="19">
        <v>45743</v>
      </c>
      <c r="D50" s="20" t="s">
        <v>101</v>
      </c>
      <c r="E50" s="20" t="s">
        <v>102</v>
      </c>
      <c r="F50" s="20" t="s">
        <v>103</v>
      </c>
      <c r="G50" s="21">
        <v>1809.6</v>
      </c>
      <c r="H50" s="22">
        <f t="shared" si="0"/>
        <v>3186705.5999999996</v>
      </c>
      <c r="I50" s="23">
        <v>1761</v>
      </c>
      <c r="L50" s="11"/>
    </row>
    <row r="51" spans="2:14" x14ac:dyDescent="0.25">
      <c r="B51" s="18">
        <f t="shared" si="1"/>
        <v>45743</v>
      </c>
      <c r="C51" s="19">
        <v>45743</v>
      </c>
      <c r="D51" s="20" t="s">
        <v>104</v>
      </c>
      <c r="E51" s="24" t="s">
        <v>105</v>
      </c>
      <c r="F51" s="20" t="s">
        <v>106</v>
      </c>
      <c r="G51" s="21">
        <v>274.39999999999998</v>
      </c>
      <c r="H51" s="22">
        <f t="shared" si="0"/>
        <v>263972.8</v>
      </c>
      <c r="I51" s="23">
        <v>962</v>
      </c>
      <c r="L51" s="11"/>
    </row>
    <row r="52" spans="2:14" x14ac:dyDescent="0.25">
      <c r="B52" s="18">
        <f t="shared" si="1"/>
        <v>45741</v>
      </c>
      <c r="C52" s="19">
        <v>45741</v>
      </c>
      <c r="D52" s="20" t="s">
        <v>107</v>
      </c>
      <c r="E52" s="24" t="s">
        <v>108</v>
      </c>
      <c r="F52" s="20" t="s">
        <v>109</v>
      </c>
      <c r="G52" s="21">
        <v>1900</v>
      </c>
      <c r="H52" s="22">
        <f t="shared" si="0"/>
        <v>6321300</v>
      </c>
      <c r="I52" s="23">
        <v>3327</v>
      </c>
      <c r="L52" s="11"/>
    </row>
    <row r="53" spans="2:14" x14ac:dyDescent="0.25">
      <c r="B53" s="18">
        <f t="shared" si="1"/>
        <v>45741</v>
      </c>
      <c r="C53" s="19">
        <v>45741</v>
      </c>
      <c r="D53" s="20" t="s">
        <v>110</v>
      </c>
      <c r="E53" s="24" t="s">
        <v>111</v>
      </c>
      <c r="F53" s="20" t="s">
        <v>38</v>
      </c>
      <c r="G53" s="21">
        <v>48</v>
      </c>
      <c r="H53" s="22">
        <f t="shared" si="0"/>
        <v>42384</v>
      </c>
      <c r="I53" s="23">
        <v>883</v>
      </c>
      <c r="L53" s="11"/>
    </row>
    <row r="54" spans="2:14" x14ac:dyDescent="0.25">
      <c r="B54" s="18">
        <f t="shared" si="1"/>
        <v>45741</v>
      </c>
      <c r="C54" s="19">
        <v>45741</v>
      </c>
      <c r="D54" s="20" t="s">
        <v>112</v>
      </c>
      <c r="E54" s="24" t="s">
        <v>113</v>
      </c>
      <c r="F54" s="20" t="s">
        <v>38</v>
      </c>
      <c r="G54" s="21">
        <v>73.459999999999994</v>
      </c>
      <c r="H54" s="22">
        <f t="shared" si="0"/>
        <v>177773.19999999998</v>
      </c>
      <c r="I54" s="23">
        <v>2420</v>
      </c>
      <c r="L54" s="11"/>
    </row>
    <row r="55" spans="2:14" x14ac:dyDescent="0.25">
      <c r="B55" s="18">
        <f t="shared" si="1"/>
        <v>45741</v>
      </c>
      <c r="C55" s="19">
        <v>45741</v>
      </c>
      <c r="D55" s="20" t="s">
        <v>114</v>
      </c>
      <c r="E55" s="24" t="s">
        <v>115</v>
      </c>
      <c r="F55" s="20" t="s">
        <v>21</v>
      </c>
      <c r="G55" s="21">
        <v>1504.5</v>
      </c>
      <c r="H55" s="22">
        <f t="shared" si="0"/>
        <v>2046120</v>
      </c>
      <c r="I55" s="23">
        <v>1360</v>
      </c>
      <c r="L55" s="11"/>
    </row>
    <row r="56" spans="2:14" x14ac:dyDescent="0.25">
      <c r="B56" s="18">
        <f t="shared" si="1"/>
        <v>45741</v>
      </c>
      <c r="C56" s="19">
        <v>45741</v>
      </c>
      <c r="D56" s="20" t="s">
        <v>116</v>
      </c>
      <c r="E56" s="20" t="s">
        <v>117</v>
      </c>
      <c r="F56" s="20" t="s">
        <v>118</v>
      </c>
      <c r="G56" s="21">
        <v>2771.5</v>
      </c>
      <c r="H56" s="22">
        <f t="shared" si="0"/>
        <v>2535922.5</v>
      </c>
      <c r="I56" s="23">
        <v>915</v>
      </c>
      <c r="L56" s="11"/>
    </row>
    <row r="57" spans="2:14" x14ac:dyDescent="0.25">
      <c r="B57" s="18">
        <f t="shared" si="1"/>
        <v>45741</v>
      </c>
      <c r="C57" s="19">
        <v>45741</v>
      </c>
      <c r="D57" s="20" t="s">
        <v>119</v>
      </c>
      <c r="E57" s="24" t="s">
        <v>120</v>
      </c>
      <c r="F57" s="20" t="s">
        <v>77</v>
      </c>
      <c r="G57" s="21">
        <v>3690</v>
      </c>
      <c r="H57" s="22">
        <f t="shared" si="0"/>
        <v>10870740</v>
      </c>
      <c r="I57" s="23">
        <v>2946</v>
      </c>
      <c r="L57" s="11"/>
    </row>
    <row r="58" spans="2:14" x14ac:dyDescent="0.25">
      <c r="B58" s="18">
        <f t="shared" si="1"/>
        <v>45741</v>
      </c>
      <c r="C58" s="19">
        <v>45741</v>
      </c>
      <c r="D58" s="20" t="s">
        <v>121</v>
      </c>
      <c r="E58" s="24" t="s">
        <v>120</v>
      </c>
      <c r="F58" s="20" t="s">
        <v>122</v>
      </c>
      <c r="G58" s="21">
        <v>158</v>
      </c>
      <c r="H58" s="22">
        <f t="shared" si="0"/>
        <v>1858080</v>
      </c>
      <c r="I58" s="23">
        <v>11760</v>
      </c>
      <c r="L58" s="11"/>
    </row>
    <row r="59" spans="2:14" x14ac:dyDescent="0.25">
      <c r="B59" s="18">
        <f>+C59</f>
        <v>45741</v>
      </c>
      <c r="C59" s="19">
        <v>45741</v>
      </c>
      <c r="D59" s="20" t="s">
        <v>123</v>
      </c>
      <c r="E59" s="24" t="s">
        <v>124</v>
      </c>
      <c r="F59" s="20" t="s">
        <v>38</v>
      </c>
      <c r="G59" s="21">
        <v>17.25</v>
      </c>
      <c r="H59" s="22">
        <f t="shared" si="0"/>
        <v>72795</v>
      </c>
      <c r="I59" s="23">
        <v>4220</v>
      </c>
      <c r="L59" s="11"/>
      <c r="M59">
        <f>230*12</f>
        <v>2760</v>
      </c>
    </row>
    <row r="60" spans="2:14" ht="15.75" thickBot="1" x14ac:dyDescent="0.3">
      <c r="B60" s="18">
        <f>+C60</f>
        <v>45741</v>
      </c>
      <c r="C60" s="25">
        <v>45741</v>
      </c>
      <c r="D60" s="26" t="s">
        <v>125</v>
      </c>
      <c r="E60" s="27" t="s">
        <v>126</v>
      </c>
      <c r="F60" s="26" t="s">
        <v>127</v>
      </c>
      <c r="G60" s="28">
        <v>940</v>
      </c>
      <c r="H60" s="22">
        <f t="shared" si="0"/>
        <v>1146800</v>
      </c>
      <c r="I60" s="29">
        <v>1220</v>
      </c>
      <c r="L60" s="11"/>
    </row>
    <row r="61" spans="2:14" ht="26.25" thickBot="1" x14ac:dyDescent="0.3">
      <c r="B61" s="30"/>
      <c r="C61" s="31"/>
      <c r="D61" s="32"/>
      <c r="E61" s="32"/>
      <c r="F61" s="32"/>
      <c r="G61" s="33" t="s">
        <v>128</v>
      </c>
      <c r="H61" s="34">
        <f>SUM(H12:H60)</f>
        <v>70141682.171399996</v>
      </c>
      <c r="I61" s="35"/>
      <c r="K61" s="2"/>
      <c r="L61" s="2"/>
      <c r="M61" s="11"/>
    </row>
    <row r="62" spans="2:14" x14ac:dyDescent="0.25">
      <c r="G62" s="36"/>
      <c r="H62" s="37"/>
      <c r="K62" s="2"/>
      <c r="L62" s="2"/>
      <c r="M62" s="11"/>
    </row>
    <row r="63" spans="2:14" x14ac:dyDescent="0.25">
      <c r="G63" s="38"/>
      <c r="H63" s="37"/>
      <c r="K63" s="2"/>
      <c r="L63" s="2"/>
      <c r="M63" s="11"/>
    </row>
    <row r="64" spans="2:14" x14ac:dyDescent="0.25">
      <c r="N64" t="s">
        <v>129</v>
      </c>
    </row>
    <row r="66" spans="2:15" x14ac:dyDescent="0.25">
      <c r="B66" s="39" t="s">
        <v>130</v>
      </c>
      <c r="C66" s="39"/>
      <c r="D66" s="39"/>
      <c r="E66" s="39"/>
      <c r="F66" s="39"/>
      <c r="G66" s="39"/>
      <c r="H66" s="39"/>
      <c r="I66" s="39"/>
    </row>
    <row r="67" spans="2:15" x14ac:dyDescent="0.25">
      <c r="B67" s="40" t="s">
        <v>131</v>
      </c>
      <c r="C67" s="40"/>
      <c r="D67" s="40"/>
      <c r="E67" s="40"/>
      <c r="F67" s="40"/>
      <c r="G67" s="40"/>
      <c r="H67" s="40"/>
      <c r="I67" s="40"/>
    </row>
    <row r="69" spans="2:15" s="2" customFormat="1" x14ac:dyDescent="0.25">
      <c r="J69"/>
      <c r="K69"/>
      <c r="L69"/>
      <c r="M69"/>
      <c r="N69"/>
      <c r="O69"/>
    </row>
    <row r="70" spans="2:15" s="2" customFormat="1" x14ac:dyDescent="0.25">
      <c r="J70"/>
      <c r="K70"/>
      <c r="L70"/>
      <c r="M70"/>
      <c r="N70"/>
      <c r="O70"/>
    </row>
    <row r="71" spans="2:15" s="2" customFormat="1" x14ac:dyDescent="0.25">
      <c r="B71" s="1"/>
      <c r="C71" s="1"/>
      <c r="D71"/>
      <c r="E71" s="40"/>
      <c r="F71" s="40"/>
      <c r="G71" s="40"/>
      <c r="H71" s="40"/>
      <c r="I71" s="40"/>
      <c r="J71"/>
      <c r="K71"/>
      <c r="L71"/>
      <c r="M71"/>
      <c r="N71"/>
      <c r="O71"/>
    </row>
    <row r="76" spans="2:15" s="2" customFormat="1" x14ac:dyDescent="0.25">
      <c r="B76" s="1"/>
      <c r="C76" s="1"/>
      <c r="D76"/>
      <c r="E76"/>
      <c r="F76"/>
      <c r="I76" s="11"/>
      <c r="J76"/>
      <c r="K76"/>
      <c r="L76"/>
      <c r="M76"/>
    </row>
    <row r="77" spans="2:15" s="2" customFormat="1" x14ac:dyDescent="0.25">
      <c r="B77" s="1"/>
      <c r="C77" s="1"/>
      <c r="D77"/>
      <c r="E77"/>
      <c r="F77"/>
      <c r="I77" s="11"/>
      <c r="J77"/>
      <c r="K77"/>
      <c r="L77"/>
      <c r="M77"/>
      <c r="O77"/>
    </row>
    <row r="78" spans="2:15" s="2" customFormat="1" x14ac:dyDescent="0.25">
      <c r="B78" s="1"/>
      <c r="C78" s="1"/>
      <c r="D78"/>
      <c r="E78"/>
      <c r="F78"/>
      <c r="I78" s="11"/>
      <c r="J78"/>
      <c r="K78"/>
      <c r="L78"/>
      <c r="M78"/>
    </row>
  </sheetData>
  <mergeCells count="6">
    <mergeCell ref="B7:I7"/>
    <mergeCell ref="B8:I8"/>
    <mergeCell ref="B9:I9"/>
    <mergeCell ref="B66:I66"/>
    <mergeCell ref="B67:I67"/>
    <mergeCell ref="E71:I7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2025-04-16T16:53:46Z</dcterms:created>
  <dcterms:modified xsi:type="dcterms:W3CDTF">2025-04-16T16:54:18Z</dcterms:modified>
</cp:coreProperties>
</file>