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OCUMENTOS IMPORTANTES\INFORMACIONES CONTABILIDAD\INFORMACIONES 2025\INFORMACIONES PARA EL PORTAL 2025\SEPTIEMBRE\"/>
    </mc:Choice>
  </mc:AlternateContent>
  <bookViews>
    <workbookView xWindow="0" yWindow="0" windowWidth="20490" windowHeight="7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0" i="1" l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7" i="1"/>
  <c r="H46" i="1"/>
  <c r="C46" i="1"/>
  <c r="H45" i="1"/>
  <c r="C45" i="1"/>
  <c r="H44" i="1"/>
  <c r="C44" i="1"/>
  <c r="H43" i="1"/>
  <c r="C43" i="1"/>
  <c r="H42" i="1"/>
  <c r="C42" i="1"/>
  <c r="H41" i="1"/>
  <c r="C41" i="1"/>
  <c r="H40" i="1"/>
  <c r="C40" i="1"/>
  <c r="H39" i="1"/>
  <c r="C39" i="1"/>
  <c r="H38" i="1"/>
  <c r="C38" i="1"/>
  <c r="H37" i="1"/>
  <c r="C37" i="1"/>
  <c r="H36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H71" i="1" s="1"/>
  <c r="C13" i="1"/>
</calcChain>
</file>

<file path=xl/sharedStrings.xml><?xml version="1.0" encoding="utf-8"?>
<sst xmlns="http://schemas.openxmlformats.org/spreadsheetml/2006/main" count="188" uniqueCount="145">
  <si>
    <t>COMEDORES ECONOMICOS DEL ESTADO</t>
  </si>
  <si>
    <t xml:space="preserve">INVENTARIO DE PROVISIONES </t>
  </si>
  <si>
    <t>3ER TRIMESTRE 2025</t>
  </si>
  <si>
    <t>FECHA ADQUISICION</t>
  </si>
  <si>
    <t>FECHA REGISTRO</t>
  </si>
  <si>
    <t>CODIGO INSTITUCIONAL</t>
  </si>
  <si>
    <t>DESCRIPCION DEL ACTIVO</t>
  </si>
  <si>
    <t>UNIDAD DE MEDIDA</t>
  </si>
  <si>
    <t>VALOR UNITARIO RD$</t>
  </si>
  <si>
    <t>VALOR EN RD$</t>
  </si>
  <si>
    <t>EXISTENCIA</t>
  </si>
  <si>
    <t>V01</t>
  </si>
  <si>
    <t xml:space="preserve">AJIES CUBANELA </t>
  </si>
  <si>
    <t>LIBRAS</t>
  </si>
  <si>
    <t>C07</t>
  </si>
  <si>
    <t>ARROZ</t>
  </si>
  <si>
    <t>SACO 125/1</t>
  </si>
  <si>
    <t>C193</t>
  </si>
  <si>
    <t xml:space="preserve">ARROZ </t>
  </si>
  <si>
    <t>PAQUETE 5/1</t>
  </si>
  <si>
    <t>C412</t>
  </si>
  <si>
    <t>ACEITE (LATA 30 LBS /CAJA 2 GALONES 15 LBS)</t>
  </si>
  <si>
    <t>2 GALONES 15 LIBRAS</t>
  </si>
  <si>
    <t>V02</t>
  </si>
  <si>
    <t>AJI GUSTOSO</t>
  </si>
  <si>
    <t>C351</t>
  </si>
  <si>
    <t>PASTA DE TOMATE</t>
  </si>
  <si>
    <t>CAJA 6/1</t>
  </si>
  <si>
    <t>CAJA 48/1</t>
  </si>
  <si>
    <t>C36</t>
  </si>
  <si>
    <t>PIMIENTA ENTERA</t>
  </si>
  <si>
    <t>V14</t>
  </si>
  <si>
    <t>PLATANO</t>
  </si>
  <si>
    <t>UNIDAD</t>
  </si>
  <si>
    <t>V13</t>
  </si>
  <si>
    <t>PAPA</t>
  </si>
  <si>
    <t>C34</t>
  </si>
  <si>
    <t>PAN SOBAO</t>
  </si>
  <si>
    <t>C37</t>
  </si>
  <si>
    <t>CARNE DE POLLO</t>
  </si>
  <si>
    <t>C197</t>
  </si>
  <si>
    <t>SAL MARINA  MOLIDA EN FUNDA DE  1 LIBRA</t>
  </si>
  <si>
    <t>C284</t>
  </si>
  <si>
    <t>SAL MOLIDA 100/1</t>
  </si>
  <si>
    <t>SACO 100/1</t>
  </si>
  <si>
    <t>C40</t>
  </si>
  <si>
    <t>SALAMI</t>
  </si>
  <si>
    <t>C41</t>
  </si>
  <si>
    <t>SALSA CHINA</t>
  </si>
  <si>
    <t>CAJA 4/1</t>
  </si>
  <si>
    <t>C43</t>
  </si>
  <si>
    <t>SARDINA</t>
  </si>
  <si>
    <t>CAJA 24/1</t>
  </si>
  <si>
    <t>C45</t>
  </si>
  <si>
    <t>SAZON LIQUIDO</t>
  </si>
  <si>
    <t>SAZON LIQUIDO 2850 GR</t>
  </si>
  <si>
    <t>C04</t>
  </si>
  <si>
    <t xml:space="preserve">AJO EN PASTA </t>
  </si>
  <si>
    <t>V03</t>
  </si>
  <si>
    <t>APIO</t>
  </si>
  <si>
    <t>C06</t>
  </si>
  <si>
    <t>ARENQUE</t>
  </si>
  <si>
    <t>CAJA 18/1</t>
  </si>
  <si>
    <t>V04</t>
  </si>
  <si>
    <t>AUYAMA</t>
  </si>
  <si>
    <t>C23</t>
  </si>
  <si>
    <t>HABICHUELAS NEGRAS</t>
  </si>
  <si>
    <t>C357</t>
  </si>
  <si>
    <t xml:space="preserve">HABICHUELAS PINTAS </t>
  </si>
  <si>
    <t>C20</t>
  </si>
  <si>
    <t xml:space="preserve">GUANDULES </t>
  </si>
  <si>
    <t>C210</t>
  </si>
  <si>
    <t>HARINA DE TRIGO 100/1</t>
  </si>
  <si>
    <t>V22</t>
  </si>
  <si>
    <t xml:space="preserve">HARINA DE MAIZ </t>
  </si>
  <si>
    <t>FARDO 50/1</t>
  </si>
  <si>
    <t>C27</t>
  </si>
  <si>
    <t xml:space="preserve">HUEVOS </t>
  </si>
  <si>
    <t>CARTON 30/1</t>
  </si>
  <si>
    <t>C29</t>
  </si>
  <si>
    <t xml:space="preserve">LECHE ENTERA EN POLVO </t>
  </si>
  <si>
    <t>SACO 55/1</t>
  </si>
  <si>
    <t>C283</t>
  </si>
  <si>
    <t>LECHE POLVO</t>
  </si>
  <si>
    <t>C97</t>
  </si>
  <si>
    <t>MALAGUETA LIBRA</t>
  </si>
  <si>
    <t>C435</t>
  </si>
  <si>
    <t>MAIZ ENLATADO</t>
  </si>
  <si>
    <t>C98</t>
  </si>
  <si>
    <t>MANTEQUILLA 24/1</t>
  </si>
  <si>
    <t>C31</t>
  </si>
  <si>
    <t>MAYONESA</t>
  </si>
  <si>
    <t>V12</t>
  </si>
  <si>
    <t>ÑAME</t>
  </si>
  <si>
    <t>C398</t>
  </si>
  <si>
    <t>OREGANO</t>
  </si>
  <si>
    <t>C09</t>
  </si>
  <si>
    <t>AVENA EN HOJUELAS</t>
  </si>
  <si>
    <t>FARDO 40/1</t>
  </si>
  <si>
    <t>C222</t>
  </si>
  <si>
    <t xml:space="preserve">BACALAO </t>
  </si>
  <si>
    <t>CAJA 55</t>
  </si>
  <si>
    <t>C19</t>
  </si>
  <si>
    <t>GUANDULES</t>
  </si>
  <si>
    <t>C10</t>
  </si>
  <si>
    <t xml:space="preserve">AZUCAR CREMA </t>
  </si>
  <si>
    <t>C18</t>
  </si>
  <si>
    <t>FIDEO</t>
  </si>
  <si>
    <t>PAQUETES 10/1</t>
  </si>
  <si>
    <t>C185</t>
  </si>
  <si>
    <t>ESPAGUETIS PAQUETES 10 LIBRAS</t>
  </si>
  <si>
    <t>PAQUETES</t>
  </si>
  <si>
    <t>V07</t>
  </si>
  <si>
    <t>BIJA</t>
  </si>
  <si>
    <t>C199</t>
  </si>
  <si>
    <t>CAFÉ</t>
  </si>
  <si>
    <t>FARDO 24/1</t>
  </si>
  <si>
    <t>C47</t>
  </si>
  <si>
    <t>TRIGO 50/1</t>
  </si>
  <si>
    <t>SACO 50/1</t>
  </si>
  <si>
    <t>C434</t>
  </si>
  <si>
    <t xml:space="preserve">VINAGRE (4 GALONES 107 OZ) </t>
  </si>
  <si>
    <t>C182</t>
  </si>
  <si>
    <t>VINO</t>
  </si>
  <si>
    <t>V23</t>
  </si>
  <si>
    <t>YAUTIA COCO</t>
  </si>
  <si>
    <t>V19</t>
  </si>
  <si>
    <t>ZANAHORIA</t>
  </si>
  <si>
    <t>C14</t>
  </si>
  <si>
    <t>CANELA LIBRA</t>
  </si>
  <si>
    <t xml:space="preserve">CILANTRO ANCHO </t>
  </si>
  <si>
    <t>C96</t>
  </si>
  <si>
    <t xml:space="preserve">CLAVOS DULCE </t>
  </si>
  <si>
    <t>C187</t>
  </si>
  <si>
    <t>CODITOS PAQUETES 10 LIBRAS</t>
  </si>
  <si>
    <t>C433</t>
  </si>
  <si>
    <t>CALDO DE POLLO</t>
  </si>
  <si>
    <t>TARRO 1000 GR</t>
  </si>
  <si>
    <t>C198</t>
  </si>
  <si>
    <t xml:space="preserve">CODITOS </t>
  </si>
  <si>
    <t>PAQUETE 350 GR</t>
  </si>
  <si>
    <t>C13</t>
  </si>
  <si>
    <t>TOTAL</t>
  </si>
  <si>
    <t>Lic. Rut Betania Lendof</t>
  </si>
  <si>
    <t>ENC. DPTO.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</si>
</sst>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0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u/>
      <sz val="11"/>
      <color theme="1"/>
      <name val="Times New Roman"/>
      <family val="1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64" fontId="0" fillId="0" borderId="0" xfId="0" applyNumberFormat="1"/>
    <xf numFmtId="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4" fontId="1" fillId="0" borderId="0" xfId="0" applyNumberFormat="1" applyFont="1"/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14" fontId="0" fillId="0" borderId="4" xfId="0" applyNumberFormat="1" applyBorder="1" applyAlignment="1">
      <alignment horizontal="left"/>
    </xf>
    <xf numFmtId="164" fontId="0" fillId="0" borderId="5" xfId="0" applyNumberFormat="1" applyBorder="1" applyAlignment="1">
      <alignment horizontal="left"/>
    </xf>
    <xf numFmtId="0" fontId="6" fillId="0" borderId="5" xfId="0" applyNumberFormat="1" applyFont="1" applyFill="1" applyBorder="1" applyAlignment="1">
      <alignment horizontal="left"/>
    </xf>
    <xf numFmtId="0" fontId="7" fillId="0" borderId="5" xfId="0" applyNumberFormat="1" applyFont="1" applyFill="1" applyBorder="1" applyAlignment="1">
      <alignment horizontal="left"/>
    </xf>
    <xf numFmtId="4" fontId="8" fillId="0" borderId="5" xfId="0" applyNumberFormat="1" applyFont="1" applyFill="1" applyBorder="1" applyAlignment="1">
      <alignment horizontal="right"/>
    </xf>
    <xf numFmtId="4" fontId="8" fillId="0" borderId="6" xfId="0" applyNumberFormat="1" applyFont="1" applyFill="1" applyBorder="1" applyAlignment="1">
      <alignment horizontal="right"/>
    </xf>
    <xf numFmtId="14" fontId="0" fillId="0" borderId="7" xfId="0" applyNumberFormat="1" applyBorder="1" applyAlignment="1">
      <alignment horizontal="left"/>
    </xf>
    <xf numFmtId="164" fontId="0" fillId="0" borderId="8" xfId="0" applyNumberFormat="1" applyBorder="1" applyAlignment="1">
      <alignment horizontal="left"/>
    </xf>
    <xf numFmtId="0" fontId="6" fillId="0" borderId="8" xfId="0" applyNumberFormat="1" applyFont="1" applyFill="1" applyBorder="1" applyAlignment="1">
      <alignment horizontal="left"/>
    </xf>
    <xf numFmtId="0" fontId="7" fillId="0" borderId="8" xfId="0" applyNumberFormat="1" applyFont="1" applyFill="1" applyBorder="1" applyAlignment="1">
      <alignment horizontal="left"/>
    </xf>
    <xf numFmtId="4" fontId="8" fillId="0" borderId="8" xfId="0" applyNumberFormat="1" applyFont="1" applyFill="1" applyBorder="1" applyAlignment="1">
      <alignment horizontal="right"/>
    </xf>
    <xf numFmtId="4" fontId="8" fillId="0" borderId="9" xfId="0" applyNumberFormat="1" applyFont="1" applyFill="1" applyBorder="1" applyAlignment="1">
      <alignment horizontal="right"/>
    </xf>
    <xf numFmtId="4" fontId="8" fillId="0" borderId="0" xfId="0" applyNumberFormat="1" applyFont="1" applyFill="1" applyBorder="1" applyAlignment="1">
      <alignment horizontal="right"/>
    </xf>
    <xf numFmtId="4" fontId="0" fillId="0" borderId="8" xfId="0" applyNumberFormat="1" applyFill="1" applyBorder="1" applyAlignment="1">
      <alignment horizontal="right"/>
    </xf>
    <xf numFmtId="0" fontId="0" fillId="0" borderId="8" xfId="0" applyBorder="1" applyAlignment="1">
      <alignment horizontal="left"/>
    </xf>
    <xf numFmtId="4" fontId="0" fillId="0" borderId="9" xfId="0" applyNumberFormat="1" applyBorder="1" applyAlignment="1">
      <alignment horizontal="right"/>
    </xf>
    <xf numFmtId="164" fontId="0" fillId="0" borderId="10" xfId="0" applyNumberFormat="1" applyBorder="1" applyAlignment="1">
      <alignment horizontal="left"/>
    </xf>
    <xf numFmtId="0" fontId="6" fillId="0" borderId="10" xfId="0" applyNumberFormat="1" applyFont="1" applyFill="1" applyBorder="1" applyAlignment="1">
      <alignment horizontal="left"/>
    </xf>
    <xf numFmtId="0" fontId="7" fillId="0" borderId="10" xfId="0" applyNumberFormat="1" applyFont="1" applyFill="1" applyBorder="1" applyAlignment="1">
      <alignment horizontal="left"/>
    </xf>
    <xf numFmtId="4" fontId="0" fillId="0" borderId="10" xfId="0" applyNumberFormat="1" applyFill="1" applyBorder="1" applyAlignment="1">
      <alignment horizontal="right"/>
    </xf>
    <xf numFmtId="4" fontId="8" fillId="0" borderId="10" xfId="0" applyNumberFormat="1" applyFont="1" applyFill="1" applyBorder="1" applyAlignment="1">
      <alignment horizontal="right"/>
    </xf>
    <xf numFmtId="4" fontId="8" fillId="0" borderId="11" xfId="0" applyNumberFormat="1" applyFont="1" applyFill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562219</xdr:colOff>
      <xdr:row>0</xdr:row>
      <xdr:rowOff>180976</xdr:rowOff>
    </xdr:from>
    <xdr:to>
      <xdr:col>5</xdr:col>
      <xdr:colOff>345951</xdr:colOff>
      <xdr:row>5</xdr:row>
      <xdr:rowOff>133350</xdr:rowOff>
    </xdr:to>
    <xdr:pic>
      <xdr:nvPicPr>
        <xdr:cNvPr id="2" name="Imagen 1" descr="Gobierno de la republica dominicana Logo Vector (.AI) Free Download">
          <a:extLst>
            <a:ext uri="{FF2B5EF4-FFF2-40B4-BE49-F238E27FC236}">
              <a16:creationId xmlns:a16="http://schemas.microsoft.com/office/drawing/2014/main" id="{30FBB5E3-1B72-4CED-BDF7-A58C93FF8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994" y="180976"/>
          <a:ext cx="1326782" cy="904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124022</xdr:colOff>
      <xdr:row>100</xdr:row>
      <xdr:rowOff>153266</xdr:rowOff>
    </xdr:from>
    <xdr:to>
      <xdr:col>8</xdr:col>
      <xdr:colOff>685799</xdr:colOff>
      <xdr:row>105</xdr:row>
      <xdr:rowOff>104775</xdr:rowOff>
    </xdr:to>
    <xdr:pic>
      <xdr:nvPicPr>
        <xdr:cNvPr id="3" name="1 Imagen" descr="13.png">
          <a:extLst>
            <a:ext uri="{FF2B5EF4-FFF2-40B4-BE49-F238E27FC236}">
              <a16:creationId xmlns:a16="http://schemas.microsoft.com/office/drawing/2014/main" id="{2796C0BC-F36E-4E3F-B10B-DF764C1AB1B4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14522" y="19479491"/>
          <a:ext cx="7400727" cy="9040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88"/>
  <sheetViews>
    <sheetView tabSelected="1" topLeftCell="A79" workbookViewId="0">
      <selection activeCell="G93" sqref="G93"/>
    </sheetView>
  </sheetViews>
  <sheetFormatPr baseColWidth="10" defaultRowHeight="15" x14ac:dyDescent="0.25"/>
  <cols>
    <col min="1" max="1" width="2.85546875" customWidth="1"/>
    <col min="2" max="2" width="13.140625" bestFit="1" customWidth="1"/>
    <col min="3" max="3" width="10.85546875" style="1" bestFit="1" customWidth="1"/>
    <col min="4" max="4" width="14.7109375" bestFit="1" customWidth="1"/>
    <col min="5" max="5" width="23.140625" style="2" customWidth="1"/>
    <col min="6" max="6" width="13.28515625" customWidth="1"/>
    <col min="7" max="7" width="13.7109375" style="2" bestFit="1" customWidth="1"/>
    <col min="8" max="8" width="13.7109375" style="2" customWidth="1"/>
    <col min="9" max="9" width="11.140625" bestFit="1" customWidth="1"/>
    <col min="10" max="10" width="2.85546875" customWidth="1"/>
  </cols>
  <sheetData>
    <row r="1" spans="2:10" x14ac:dyDescent="0.25">
      <c r="B1" s="1"/>
      <c r="E1"/>
    </row>
    <row r="2" spans="2:10" x14ac:dyDescent="0.25">
      <c r="B2" s="1"/>
      <c r="E2"/>
    </row>
    <row r="3" spans="2:10" x14ac:dyDescent="0.25">
      <c r="B3" s="1"/>
      <c r="E3"/>
    </row>
    <row r="4" spans="2:10" x14ac:dyDescent="0.25">
      <c r="B4" s="1"/>
      <c r="E4"/>
    </row>
    <row r="5" spans="2:10" x14ac:dyDescent="0.25">
      <c r="B5" s="1"/>
      <c r="E5"/>
    </row>
    <row r="6" spans="2:10" x14ac:dyDescent="0.25">
      <c r="B6" s="1"/>
      <c r="E6"/>
    </row>
    <row r="7" spans="2:10" ht="18.75" x14ac:dyDescent="0.25">
      <c r="B7" s="3" t="s">
        <v>0</v>
      </c>
      <c r="C7" s="3"/>
      <c r="D7" s="3"/>
      <c r="E7" s="3"/>
      <c r="F7" s="3"/>
      <c r="G7" s="3"/>
      <c r="H7" s="3"/>
      <c r="I7" s="3"/>
    </row>
    <row r="8" spans="2:10" x14ac:dyDescent="0.25">
      <c r="B8" s="4" t="s">
        <v>1</v>
      </c>
      <c r="C8" s="4"/>
      <c r="D8" s="4"/>
      <c r="E8" s="4"/>
      <c r="F8" s="4"/>
      <c r="G8" s="4"/>
      <c r="H8" s="4"/>
      <c r="I8" s="4"/>
    </row>
    <row r="9" spans="2:10" x14ac:dyDescent="0.25">
      <c r="B9" s="5" t="s">
        <v>2</v>
      </c>
      <c r="C9" s="5"/>
      <c r="D9" s="5"/>
      <c r="E9" s="5"/>
      <c r="F9" s="5"/>
      <c r="G9" s="5"/>
      <c r="H9" s="5"/>
      <c r="I9" s="5"/>
    </row>
    <row r="10" spans="2:10" x14ac:dyDescent="0.25">
      <c r="F10" s="2"/>
      <c r="J10" s="2"/>
    </row>
    <row r="11" spans="2:10" s="6" customFormat="1" ht="15.75" thickBot="1" x14ac:dyDescent="0.3">
      <c r="C11" s="7"/>
      <c r="E11" s="8"/>
      <c r="G11" s="8"/>
      <c r="H11" s="8"/>
    </row>
    <row r="12" spans="2:10" s="6" customFormat="1" ht="30.75" thickBot="1" x14ac:dyDescent="0.3">
      <c r="B12" s="9" t="s">
        <v>3</v>
      </c>
      <c r="C12" s="10" t="s">
        <v>4</v>
      </c>
      <c r="D12" s="11" t="s">
        <v>5</v>
      </c>
      <c r="E12" s="11" t="s">
        <v>6</v>
      </c>
      <c r="F12" s="11" t="s">
        <v>7</v>
      </c>
      <c r="G12" s="12" t="s">
        <v>8</v>
      </c>
      <c r="H12" s="12" t="s">
        <v>9</v>
      </c>
      <c r="I12" s="13" t="s">
        <v>10</v>
      </c>
    </row>
    <row r="13" spans="2:10" x14ac:dyDescent="0.25">
      <c r="B13" s="14">
        <v>45930</v>
      </c>
      <c r="C13" s="15">
        <f t="shared" ref="C13:C70" si="0">+B13</f>
        <v>45930</v>
      </c>
      <c r="D13" s="16" t="s">
        <v>11</v>
      </c>
      <c r="E13" s="17" t="s">
        <v>12</v>
      </c>
      <c r="F13" s="17" t="s">
        <v>13</v>
      </c>
      <c r="G13" s="18">
        <v>30</v>
      </c>
      <c r="H13" s="18">
        <f t="shared" ref="H13:H70" si="1">+I13*G13</f>
        <v>60150</v>
      </c>
      <c r="I13" s="19">
        <v>2005</v>
      </c>
    </row>
    <row r="14" spans="2:10" x14ac:dyDescent="0.25">
      <c r="B14" s="20">
        <v>45930</v>
      </c>
      <c r="C14" s="21">
        <f t="shared" si="0"/>
        <v>45930</v>
      </c>
      <c r="D14" s="22" t="s">
        <v>14</v>
      </c>
      <c r="E14" s="23" t="s">
        <v>15</v>
      </c>
      <c r="F14" s="23" t="s">
        <v>16</v>
      </c>
      <c r="G14" s="24">
        <v>3760</v>
      </c>
      <c r="H14" s="24">
        <f t="shared" si="1"/>
        <v>5993440</v>
      </c>
      <c r="I14" s="25">
        <v>1594</v>
      </c>
    </row>
    <row r="15" spans="2:10" x14ac:dyDescent="0.25">
      <c r="B15" s="20">
        <v>45930</v>
      </c>
      <c r="C15" s="21">
        <f t="shared" si="0"/>
        <v>45930</v>
      </c>
      <c r="D15" s="22" t="s">
        <v>17</v>
      </c>
      <c r="E15" s="23" t="s">
        <v>18</v>
      </c>
      <c r="F15" s="23" t="s">
        <v>19</v>
      </c>
      <c r="G15" s="24">
        <v>119.5</v>
      </c>
      <c r="H15" s="24">
        <f t="shared" si="1"/>
        <v>462704</v>
      </c>
      <c r="I15" s="25">
        <v>3872</v>
      </c>
    </row>
    <row r="16" spans="2:10" x14ac:dyDescent="0.25">
      <c r="B16" s="20">
        <v>45926</v>
      </c>
      <c r="C16" s="21">
        <f t="shared" si="0"/>
        <v>45926</v>
      </c>
      <c r="D16" s="22" t="s">
        <v>20</v>
      </c>
      <c r="E16" s="23" t="s">
        <v>21</v>
      </c>
      <c r="F16" s="23" t="s">
        <v>22</v>
      </c>
      <c r="G16" s="24">
        <v>1851.998</v>
      </c>
      <c r="H16" s="24">
        <f t="shared" si="1"/>
        <v>3153952.594</v>
      </c>
      <c r="I16" s="25">
        <v>1703</v>
      </c>
    </row>
    <row r="17" spans="2:9" x14ac:dyDescent="0.25">
      <c r="B17" s="20">
        <v>45925</v>
      </c>
      <c r="C17" s="21">
        <f t="shared" si="0"/>
        <v>45925</v>
      </c>
      <c r="D17" s="22" t="s">
        <v>23</v>
      </c>
      <c r="E17" s="23" t="s">
        <v>24</v>
      </c>
      <c r="F17" s="23" t="s">
        <v>13</v>
      </c>
      <c r="G17" s="24">
        <v>52</v>
      </c>
      <c r="H17" s="24">
        <f t="shared" si="1"/>
        <v>48828</v>
      </c>
      <c r="I17" s="25">
        <v>939</v>
      </c>
    </row>
    <row r="18" spans="2:9" x14ac:dyDescent="0.25">
      <c r="B18" s="20">
        <v>45925</v>
      </c>
      <c r="C18" s="21">
        <f t="shared" si="0"/>
        <v>45925</v>
      </c>
      <c r="D18" s="22" t="s">
        <v>25</v>
      </c>
      <c r="E18" s="23" t="s">
        <v>26</v>
      </c>
      <c r="F18" s="23" t="s">
        <v>27</v>
      </c>
      <c r="G18" s="24">
        <v>2499.9951999999998</v>
      </c>
      <c r="H18" s="24">
        <f t="shared" si="1"/>
        <v>5089990.2271999996</v>
      </c>
      <c r="I18" s="25">
        <v>2036</v>
      </c>
    </row>
    <row r="19" spans="2:9" x14ac:dyDescent="0.25">
      <c r="B19" s="20">
        <v>45925</v>
      </c>
      <c r="C19" s="21">
        <f t="shared" si="0"/>
        <v>45925</v>
      </c>
      <c r="D19" s="22" t="s">
        <v>25</v>
      </c>
      <c r="E19" s="23" t="s">
        <v>26</v>
      </c>
      <c r="F19" s="23" t="s">
        <v>28</v>
      </c>
      <c r="G19" s="24">
        <v>2200.9949999999999</v>
      </c>
      <c r="H19" s="24">
        <f t="shared" si="1"/>
        <v>4005810.9</v>
      </c>
      <c r="I19" s="25">
        <v>1820</v>
      </c>
    </row>
    <row r="20" spans="2:9" x14ac:dyDescent="0.25">
      <c r="B20" s="20">
        <v>45925</v>
      </c>
      <c r="C20" s="21">
        <f t="shared" si="0"/>
        <v>45925</v>
      </c>
      <c r="D20" s="22" t="s">
        <v>29</v>
      </c>
      <c r="E20" s="23" t="s">
        <v>30</v>
      </c>
      <c r="F20" s="23" t="s">
        <v>13</v>
      </c>
      <c r="G20" s="24">
        <v>115</v>
      </c>
      <c r="H20" s="24">
        <f t="shared" si="1"/>
        <v>260360</v>
      </c>
      <c r="I20" s="25">
        <v>2264</v>
      </c>
    </row>
    <row r="21" spans="2:9" x14ac:dyDescent="0.25">
      <c r="B21" s="20">
        <v>45925</v>
      </c>
      <c r="C21" s="21">
        <f t="shared" si="0"/>
        <v>45925</v>
      </c>
      <c r="D21" s="22" t="s">
        <v>31</v>
      </c>
      <c r="E21" s="23" t="s">
        <v>32</v>
      </c>
      <c r="F21" s="23" t="s">
        <v>33</v>
      </c>
      <c r="G21" s="24">
        <v>5.5</v>
      </c>
      <c r="H21" s="24">
        <f t="shared" si="1"/>
        <v>11000</v>
      </c>
      <c r="I21" s="25">
        <v>2000</v>
      </c>
    </row>
    <row r="22" spans="2:9" x14ac:dyDescent="0.25">
      <c r="B22" s="20">
        <v>45925</v>
      </c>
      <c r="C22" s="21">
        <f t="shared" si="0"/>
        <v>45925</v>
      </c>
      <c r="D22" s="22" t="s">
        <v>31</v>
      </c>
      <c r="E22" s="23" t="s">
        <v>32</v>
      </c>
      <c r="F22" s="23" t="s">
        <v>13</v>
      </c>
      <c r="G22" s="24">
        <v>7.5</v>
      </c>
      <c r="H22" s="24">
        <f t="shared" si="1"/>
        <v>127.5</v>
      </c>
      <c r="I22" s="25">
        <v>17</v>
      </c>
    </row>
    <row r="23" spans="2:9" x14ac:dyDescent="0.25">
      <c r="B23" s="20">
        <v>45925</v>
      </c>
      <c r="C23" s="21">
        <f t="shared" si="0"/>
        <v>45925</v>
      </c>
      <c r="D23" s="22" t="s">
        <v>34</v>
      </c>
      <c r="E23" s="23" t="s">
        <v>35</v>
      </c>
      <c r="F23" s="23" t="s">
        <v>13</v>
      </c>
      <c r="G23" s="24">
        <v>26</v>
      </c>
      <c r="H23" s="24">
        <f t="shared" si="1"/>
        <v>110058</v>
      </c>
      <c r="I23" s="25">
        <v>4233</v>
      </c>
    </row>
    <row r="24" spans="2:9" x14ac:dyDescent="0.25">
      <c r="B24" s="20">
        <v>45925</v>
      </c>
      <c r="C24" s="21">
        <f t="shared" si="0"/>
        <v>45925</v>
      </c>
      <c r="D24" s="22" t="s">
        <v>36</v>
      </c>
      <c r="E24" s="23" t="s">
        <v>37</v>
      </c>
      <c r="F24" s="23" t="s">
        <v>33</v>
      </c>
      <c r="G24" s="24">
        <v>5.75</v>
      </c>
      <c r="H24" s="24">
        <f t="shared" si="1"/>
        <v>12563.75</v>
      </c>
      <c r="I24" s="25">
        <v>2185</v>
      </c>
    </row>
    <row r="25" spans="2:9" x14ac:dyDescent="0.25">
      <c r="B25" s="20">
        <v>45925</v>
      </c>
      <c r="C25" s="21">
        <f t="shared" si="0"/>
        <v>45925</v>
      </c>
      <c r="D25" s="22" t="s">
        <v>38</v>
      </c>
      <c r="E25" s="23" t="s">
        <v>39</v>
      </c>
      <c r="F25" s="23" t="s">
        <v>13</v>
      </c>
      <c r="G25" s="24">
        <v>65</v>
      </c>
      <c r="H25" s="24">
        <f t="shared" si="1"/>
        <v>5458245</v>
      </c>
      <c r="I25" s="25">
        <v>83973</v>
      </c>
    </row>
    <row r="26" spans="2:9" x14ac:dyDescent="0.25">
      <c r="B26" s="20">
        <v>45925</v>
      </c>
      <c r="C26" s="21">
        <f t="shared" si="0"/>
        <v>45925</v>
      </c>
      <c r="D26" s="22" t="s">
        <v>40</v>
      </c>
      <c r="E26" s="23" t="s">
        <v>41</v>
      </c>
      <c r="F26" s="23" t="s">
        <v>33</v>
      </c>
      <c r="G26" s="24">
        <v>14.75</v>
      </c>
      <c r="H26" s="24">
        <f t="shared" si="1"/>
        <v>730125</v>
      </c>
      <c r="I26" s="25">
        <v>49500</v>
      </c>
    </row>
    <row r="27" spans="2:9" x14ac:dyDescent="0.25">
      <c r="B27" s="20">
        <v>45925</v>
      </c>
      <c r="C27" s="21">
        <f t="shared" si="0"/>
        <v>45925</v>
      </c>
      <c r="D27" s="22" t="s">
        <v>42</v>
      </c>
      <c r="E27" s="23" t="s">
        <v>43</v>
      </c>
      <c r="F27" s="23" t="s">
        <v>44</v>
      </c>
      <c r="G27" s="24">
        <v>850</v>
      </c>
      <c r="H27" s="24">
        <f t="shared" si="1"/>
        <v>1570800</v>
      </c>
      <c r="I27" s="25">
        <v>1848</v>
      </c>
    </row>
    <row r="28" spans="2:9" x14ac:dyDescent="0.25">
      <c r="B28" s="20">
        <v>45925</v>
      </c>
      <c r="C28" s="21">
        <f t="shared" si="0"/>
        <v>45925</v>
      </c>
      <c r="D28" s="22" t="s">
        <v>45</v>
      </c>
      <c r="E28" s="23" t="s">
        <v>46</v>
      </c>
      <c r="F28" s="23" t="s">
        <v>13</v>
      </c>
      <c r="G28" s="24">
        <v>54.8</v>
      </c>
      <c r="H28" s="24">
        <f t="shared" si="1"/>
        <v>1792672.4</v>
      </c>
      <c r="I28" s="25">
        <v>32713</v>
      </c>
    </row>
    <row r="29" spans="2:9" x14ac:dyDescent="0.25">
      <c r="B29" s="20">
        <v>45925</v>
      </c>
      <c r="C29" s="21">
        <f t="shared" si="0"/>
        <v>45925</v>
      </c>
      <c r="D29" s="22" t="s">
        <v>47</v>
      </c>
      <c r="E29" s="23" t="s">
        <v>48</v>
      </c>
      <c r="F29" s="23" t="s">
        <v>49</v>
      </c>
      <c r="G29" s="26">
        <v>489.7</v>
      </c>
      <c r="H29" s="24">
        <f t="shared" si="1"/>
        <v>136136.6</v>
      </c>
      <c r="I29" s="25">
        <v>278</v>
      </c>
    </row>
    <row r="30" spans="2:9" x14ac:dyDescent="0.25">
      <c r="B30" s="20">
        <v>45925</v>
      </c>
      <c r="C30" s="21">
        <f t="shared" si="0"/>
        <v>45925</v>
      </c>
      <c r="D30" s="22" t="s">
        <v>50</v>
      </c>
      <c r="E30" s="23" t="s">
        <v>51</v>
      </c>
      <c r="F30" s="23" t="s">
        <v>52</v>
      </c>
      <c r="G30" s="24">
        <v>1198</v>
      </c>
      <c r="H30" s="24">
        <f t="shared" si="1"/>
        <v>3266946</v>
      </c>
      <c r="I30" s="25">
        <v>2727</v>
      </c>
    </row>
    <row r="31" spans="2:9" x14ac:dyDescent="0.25">
      <c r="B31" s="20">
        <v>45925</v>
      </c>
      <c r="C31" s="21">
        <f t="shared" si="0"/>
        <v>45925</v>
      </c>
      <c r="D31" s="22" t="s">
        <v>53</v>
      </c>
      <c r="E31" s="23" t="s">
        <v>54</v>
      </c>
      <c r="F31" s="23" t="s">
        <v>49</v>
      </c>
      <c r="G31" s="24">
        <v>560.5</v>
      </c>
      <c r="H31" s="24">
        <f t="shared" si="1"/>
        <v>332376.5</v>
      </c>
      <c r="I31" s="25">
        <v>593</v>
      </c>
    </row>
    <row r="32" spans="2:9" x14ac:dyDescent="0.25">
      <c r="B32" s="20">
        <v>45925</v>
      </c>
      <c r="C32" s="21">
        <f t="shared" si="0"/>
        <v>45925</v>
      </c>
      <c r="D32" s="22" t="s">
        <v>53</v>
      </c>
      <c r="E32" s="23" t="s">
        <v>55</v>
      </c>
      <c r="F32" s="23" t="s">
        <v>49</v>
      </c>
      <c r="G32" s="26">
        <v>560.5</v>
      </c>
      <c r="H32" s="24">
        <f t="shared" si="1"/>
        <v>2802.5</v>
      </c>
      <c r="I32" s="25">
        <v>5</v>
      </c>
    </row>
    <row r="33" spans="2:9" x14ac:dyDescent="0.25">
      <c r="B33" s="20">
        <v>45924</v>
      </c>
      <c r="C33" s="21">
        <f t="shared" si="0"/>
        <v>45924</v>
      </c>
      <c r="D33" s="22" t="s">
        <v>56</v>
      </c>
      <c r="E33" s="23" t="s">
        <v>57</v>
      </c>
      <c r="F33" s="23" t="s">
        <v>49</v>
      </c>
      <c r="G33" s="24">
        <v>1529.9407999999999</v>
      </c>
      <c r="H33" s="24">
        <f t="shared" si="1"/>
        <v>703772.76799999992</v>
      </c>
      <c r="I33" s="25">
        <v>460</v>
      </c>
    </row>
    <row r="34" spans="2:9" x14ac:dyDescent="0.25">
      <c r="B34" s="20">
        <v>45923</v>
      </c>
      <c r="C34" s="21">
        <f t="shared" si="0"/>
        <v>45923</v>
      </c>
      <c r="D34" s="22" t="s">
        <v>58</v>
      </c>
      <c r="E34" s="23" t="s">
        <v>59</v>
      </c>
      <c r="F34" s="23" t="s">
        <v>13</v>
      </c>
      <c r="G34" s="24">
        <v>24</v>
      </c>
      <c r="H34" s="24">
        <f t="shared" si="1"/>
        <v>41496</v>
      </c>
      <c r="I34" s="25">
        <v>1729</v>
      </c>
    </row>
    <row r="35" spans="2:9" x14ac:dyDescent="0.25">
      <c r="B35" s="20">
        <v>45923</v>
      </c>
      <c r="C35" s="21">
        <f t="shared" si="0"/>
        <v>45923</v>
      </c>
      <c r="D35" s="22" t="s">
        <v>60</v>
      </c>
      <c r="E35" s="23" t="s">
        <v>61</v>
      </c>
      <c r="F35" s="23" t="s">
        <v>62</v>
      </c>
      <c r="G35" s="24">
        <v>2699.2</v>
      </c>
      <c r="H35" s="24">
        <f t="shared" si="1"/>
        <v>372489.6</v>
      </c>
      <c r="I35" s="25">
        <v>138</v>
      </c>
    </row>
    <row r="36" spans="2:9" x14ac:dyDescent="0.25">
      <c r="B36" s="20">
        <v>45923</v>
      </c>
      <c r="C36" s="21">
        <f t="shared" si="0"/>
        <v>45923</v>
      </c>
      <c r="D36" s="22" t="s">
        <v>63</v>
      </c>
      <c r="E36" s="23" t="s">
        <v>64</v>
      </c>
      <c r="F36" s="23" t="s">
        <v>13</v>
      </c>
      <c r="G36" s="24">
        <v>17</v>
      </c>
      <c r="H36" s="24">
        <f t="shared" si="1"/>
        <v>10472</v>
      </c>
      <c r="I36" s="25">
        <v>616</v>
      </c>
    </row>
    <row r="37" spans="2:9" x14ac:dyDescent="0.25">
      <c r="B37" s="20">
        <v>45920</v>
      </c>
      <c r="C37" s="21">
        <f t="shared" si="0"/>
        <v>45920</v>
      </c>
      <c r="D37" s="22" t="s">
        <v>65</v>
      </c>
      <c r="E37" s="23" t="s">
        <v>66</v>
      </c>
      <c r="F37" s="23" t="s">
        <v>44</v>
      </c>
      <c r="G37" s="27">
        <v>4181.5</v>
      </c>
      <c r="H37" s="24">
        <f t="shared" si="1"/>
        <v>66904</v>
      </c>
      <c r="I37" s="25">
        <v>16</v>
      </c>
    </row>
    <row r="38" spans="2:9" x14ac:dyDescent="0.25">
      <c r="B38" s="20">
        <v>45919</v>
      </c>
      <c r="C38" s="21">
        <f t="shared" si="0"/>
        <v>45919</v>
      </c>
      <c r="D38" s="22" t="s">
        <v>67</v>
      </c>
      <c r="E38" s="23" t="s">
        <v>68</v>
      </c>
      <c r="F38" s="23" t="s">
        <v>44</v>
      </c>
      <c r="G38" s="24">
        <v>4095</v>
      </c>
      <c r="H38" s="24">
        <f t="shared" si="1"/>
        <v>2272725</v>
      </c>
      <c r="I38" s="25">
        <v>555</v>
      </c>
    </row>
    <row r="39" spans="2:9" x14ac:dyDescent="0.25">
      <c r="B39" s="20">
        <v>45918</v>
      </c>
      <c r="C39" s="21">
        <f t="shared" si="0"/>
        <v>45918</v>
      </c>
      <c r="D39" s="22" t="s">
        <v>69</v>
      </c>
      <c r="E39" s="23" t="s">
        <v>70</v>
      </c>
      <c r="F39" s="23" t="s">
        <v>52</v>
      </c>
      <c r="G39" s="26">
        <v>1497.9982</v>
      </c>
      <c r="H39" s="24">
        <f t="shared" si="1"/>
        <v>1345202.3836000001</v>
      </c>
      <c r="I39" s="25">
        <v>898</v>
      </c>
    </row>
    <row r="40" spans="2:9" x14ac:dyDescent="0.25">
      <c r="B40" s="20">
        <v>45918</v>
      </c>
      <c r="C40" s="21">
        <f t="shared" si="0"/>
        <v>45918</v>
      </c>
      <c r="D40" s="22" t="s">
        <v>71</v>
      </c>
      <c r="E40" s="23" t="s">
        <v>72</v>
      </c>
      <c r="F40" s="23" t="s">
        <v>44</v>
      </c>
      <c r="G40" s="24">
        <v>1800</v>
      </c>
      <c r="H40" s="24">
        <f t="shared" si="1"/>
        <v>23400</v>
      </c>
      <c r="I40" s="25">
        <v>13</v>
      </c>
    </row>
    <row r="41" spans="2:9" x14ac:dyDescent="0.25">
      <c r="B41" s="20">
        <v>45918</v>
      </c>
      <c r="C41" s="21">
        <f t="shared" si="0"/>
        <v>45918</v>
      </c>
      <c r="D41" s="22" t="s">
        <v>73</v>
      </c>
      <c r="E41" s="23" t="s">
        <v>74</v>
      </c>
      <c r="F41" s="23" t="s">
        <v>75</v>
      </c>
      <c r="G41" s="24">
        <v>850</v>
      </c>
      <c r="H41" s="24">
        <f t="shared" si="1"/>
        <v>126650</v>
      </c>
      <c r="I41" s="25">
        <v>149</v>
      </c>
    </row>
    <row r="42" spans="2:9" x14ac:dyDescent="0.25">
      <c r="B42" s="20">
        <v>45918</v>
      </c>
      <c r="C42" s="21">
        <f t="shared" si="0"/>
        <v>45918</v>
      </c>
      <c r="D42" s="22" t="s">
        <v>76</v>
      </c>
      <c r="E42" s="23" t="s">
        <v>77</v>
      </c>
      <c r="F42" s="23" t="s">
        <v>78</v>
      </c>
      <c r="G42" s="24">
        <v>190</v>
      </c>
      <c r="H42" s="24">
        <f t="shared" si="1"/>
        <v>471960</v>
      </c>
      <c r="I42" s="25">
        <v>2484</v>
      </c>
    </row>
    <row r="43" spans="2:9" x14ac:dyDescent="0.25">
      <c r="B43" s="20">
        <v>45918</v>
      </c>
      <c r="C43" s="21">
        <f t="shared" si="0"/>
        <v>45918</v>
      </c>
      <c r="D43" s="22" t="s">
        <v>79</v>
      </c>
      <c r="E43" s="23" t="s">
        <v>80</v>
      </c>
      <c r="F43" s="23" t="s">
        <v>81</v>
      </c>
      <c r="G43" s="24">
        <v>6801</v>
      </c>
      <c r="H43" s="24">
        <f t="shared" si="1"/>
        <v>6801</v>
      </c>
      <c r="I43" s="25">
        <v>1</v>
      </c>
    </row>
    <row r="44" spans="2:9" x14ac:dyDescent="0.25">
      <c r="B44" s="20">
        <v>45918</v>
      </c>
      <c r="C44" s="21">
        <f t="shared" si="0"/>
        <v>45918</v>
      </c>
      <c r="D44" s="22" t="s">
        <v>82</v>
      </c>
      <c r="E44" s="23" t="s">
        <v>83</v>
      </c>
      <c r="F44" s="23" t="s">
        <v>33</v>
      </c>
      <c r="G44" s="24">
        <v>40</v>
      </c>
      <c r="H44" s="24">
        <f t="shared" si="1"/>
        <v>1420800</v>
      </c>
      <c r="I44" s="25">
        <v>35520</v>
      </c>
    </row>
    <row r="45" spans="2:9" x14ac:dyDescent="0.25">
      <c r="B45" s="20">
        <v>45918</v>
      </c>
      <c r="C45" s="21">
        <f t="shared" si="0"/>
        <v>45918</v>
      </c>
      <c r="D45" s="22" t="s">
        <v>84</v>
      </c>
      <c r="E45" s="23" t="s">
        <v>85</v>
      </c>
      <c r="F45" s="23" t="s">
        <v>13</v>
      </c>
      <c r="G45" s="24">
        <v>239.5</v>
      </c>
      <c r="H45" s="24">
        <f t="shared" si="1"/>
        <v>7446.0550000000003</v>
      </c>
      <c r="I45" s="25">
        <v>31.09</v>
      </c>
    </row>
    <row r="46" spans="2:9" x14ac:dyDescent="0.25">
      <c r="B46" s="20">
        <v>45918</v>
      </c>
      <c r="C46" s="21">
        <f t="shared" si="0"/>
        <v>45918</v>
      </c>
      <c r="D46" s="22" t="s">
        <v>86</v>
      </c>
      <c r="E46" s="23" t="s">
        <v>87</v>
      </c>
      <c r="F46" s="23" t="s">
        <v>27</v>
      </c>
      <c r="G46" s="24">
        <v>1978</v>
      </c>
      <c r="H46" s="24">
        <f t="shared" si="1"/>
        <v>652740</v>
      </c>
      <c r="I46" s="25">
        <v>330</v>
      </c>
    </row>
    <row r="47" spans="2:9" x14ac:dyDescent="0.25">
      <c r="B47" s="20">
        <v>45918</v>
      </c>
      <c r="C47" s="21">
        <f t="shared" si="0"/>
        <v>45918</v>
      </c>
      <c r="D47" s="22" t="s">
        <v>88</v>
      </c>
      <c r="E47" s="23" t="s">
        <v>89</v>
      </c>
      <c r="F47" s="23" t="s">
        <v>52</v>
      </c>
      <c r="G47" s="24">
        <v>3804.0576000000001</v>
      </c>
      <c r="H47" s="24">
        <f t="shared" si="1"/>
        <v>536372.12159999995</v>
      </c>
      <c r="I47" s="25">
        <v>141</v>
      </c>
    </row>
    <row r="48" spans="2:9" x14ac:dyDescent="0.25">
      <c r="B48" s="20">
        <v>45918</v>
      </c>
      <c r="C48" s="21">
        <f t="shared" si="0"/>
        <v>45918</v>
      </c>
      <c r="D48" s="22" t="s">
        <v>90</v>
      </c>
      <c r="E48" s="23" t="s">
        <v>91</v>
      </c>
      <c r="F48" s="23" t="s">
        <v>49</v>
      </c>
      <c r="G48" s="24">
        <v>2246.7199999999998</v>
      </c>
      <c r="H48" s="24">
        <f t="shared" si="1"/>
        <v>613354.55999999994</v>
      </c>
      <c r="I48" s="25">
        <v>273</v>
      </c>
    </row>
    <row r="49" spans="2:9" x14ac:dyDescent="0.25">
      <c r="B49" s="20">
        <v>45918</v>
      </c>
      <c r="C49" s="21">
        <f t="shared" si="0"/>
        <v>45918</v>
      </c>
      <c r="D49" s="22" t="s">
        <v>92</v>
      </c>
      <c r="E49" s="23" t="s">
        <v>93</v>
      </c>
      <c r="F49" s="23" t="s">
        <v>13</v>
      </c>
      <c r="G49" s="24">
        <v>27.5</v>
      </c>
      <c r="H49" s="24">
        <f t="shared" si="1"/>
        <v>154000</v>
      </c>
      <c r="I49" s="25">
        <v>5600</v>
      </c>
    </row>
    <row r="50" spans="2:9" x14ac:dyDescent="0.25">
      <c r="B50" s="20">
        <v>45918</v>
      </c>
      <c r="C50" s="21">
        <f t="shared" si="0"/>
        <v>45918</v>
      </c>
      <c r="D50" s="22" t="s">
        <v>94</v>
      </c>
      <c r="E50" s="23" t="s">
        <v>95</v>
      </c>
      <c r="F50" s="23" t="s">
        <v>13</v>
      </c>
      <c r="G50" s="24">
        <v>114</v>
      </c>
      <c r="H50" s="24">
        <f t="shared" si="1"/>
        <v>135546</v>
      </c>
      <c r="I50" s="25">
        <v>1189</v>
      </c>
    </row>
    <row r="51" spans="2:9" x14ac:dyDescent="0.25">
      <c r="B51" s="20">
        <v>45915</v>
      </c>
      <c r="C51" s="21">
        <f t="shared" si="0"/>
        <v>45915</v>
      </c>
      <c r="D51" s="22" t="s">
        <v>96</v>
      </c>
      <c r="E51" s="23" t="s">
        <v>97</v>
      </c>
      <c r="F51" s="23" t="s">
        <v>98</v>
      </c>
      <c r="G51" s="24">
        <v>930</v>
      </c>
      <c r="H51" s="24">
        <f t="shared" si="1"/>
        <v>1135530</v>
      </c>
      <c r="I51" s="25">
        <v>1221</v>
      </c>
    </row>
    <row r="52" spans="2:9" x14ac:dyDescent="0.25">
      <c r="B52" s="20">
        <v>45913</v>
      </c>
      <c r="C52" s="21">
        <f t="shared" si="0"/>
        <v>45913</v>
      </c>
      <c r="D52" s="22" t="s">
        <v>99</v>
      </c>
      <c r="E52" s="23" t="s">
        <v>100</v>
      </c>
      <c r="F52" s="23" t="s">
        <v>101</v>
      </c>
      <c r="G52" s="24">
        <v>7450</v>
      </c>
      <c r="H52" s="24">
        <f t="shared" si="1"/>
        <v>4291200</v>
      </c>
      <c r="I52" s="25">
        <v>576</v>
      </c>
    </row>
    <row r="53" spans="2:9" x14ac:dyDescent="0.25">
      <c r="B53" s="20">
        <v>45913</v>
      </c>
      <c r="C53" s="21">
        <f t="shared" si="0"/>
        <v>45913</v>
      </c>
      <c r="D53" s="22" t="s">
        <v>102</v>
      </c>
      <c r="E53" s="23" t="s">
        <v>103</v>
      </c>
      <c r="F53" s="23" t="s">
        <v>49</v>
      </c>
      <c r="G53" s="24">
        <v>1379.9982</v>
      </c>
      <c r="H53" s="24">
        <f t="shared" si="1"/>
        <v>285659.6274</v>
      </c>
      <c r="I53" s="25">
        <v>207</v>
      </c>
    </row>
    <row r="54" spans="2:9" x14ac:dyDescent="0.25">
      <c r="B54" s="20">
        <v>45912</v>
      </c>
      <c r="C54" s="21">
        <f t="shared" si="0"/>
        <v>45912</v>
      </c>
      <c r="D54" s="22" t="s">
        <v>104</v>
      </c>
      <c r="E54" s="23" t="s">
        <v>105</v>
      </c>
      <c r="F54" s="23" t="s">
        <v>16</v>
      </c>
      <c r="G54" s="24">
        <v>3500</v>
      </c>
      <c r="H54" s="24">
        <f t="shared" si="1"/>
        <v>2653000</v>
      </c>
      <c r="I54" s="25">
        <v>758</v>
      </c>
    </row>
    <row r="55" spans="2:9" x14ac:dyDescent="0.25">
      <c r="B55" s="20">
        <v>45912</v>
      </c>
      <c r="C55" s="21">
        <f t="shared" si="0"/>
        <v>45912</v>
      </c>
      <c r="D55" s="22" t="s">
        <v>106</v>
      </c>
      <c r="E55" s="23" t="s">
        <v>107</v>
      </c>
      <c r="F55" s="23" t="s">
        <v>108</v>
      </c>
      <c r="G55" s="24">
        <v>267</v>
      </c>
      <c r="H55" s="24">
        <f t="shared" si="1"/>
        <v>246975</v>
      </c>
      <c r="I55" s="25">
        <v>925</v>
      </c>
    </row>
    <row r="56" spans="2:9" x14ac:dyDescent="0.25">
      <c r="B56" s="20">
        <v>45911</v>
      </c>
      <c r="C56" s="21">
        <f t="shared" si="0"/>
        <v>45911</v>
      </c>
      <c r="D56" s="22" t="s">
        <v>109</v>
      </c>
      <c r="E56" s="23" t="s">
        <v>110</v>
      </c>
      <c r="F56" s="23" t="s">
        <v>111</v>
      </c>
      <c r="G56" s="24">
        <v>267</v>
      </c>
      <c r="H56" s="24">
        <f t="shared" si="1"/>
        <v>267</v>
      </c>
      <c r="I56" s="25">
        <v>1</v>
      </c>
    </row>
    <row r="57" spans="2:9" x14ac:dyDescent="0.25">
      <c r="B57" s="20">
        <v>45910</v>
      </c>
      <c r="C57" s="21">
        <f t="shared" si="0"/>
        <v>45910</v>
      </c>
      <c r="D57" s="22" t="s">
        <v>112</v>
      </c>
      <c r="E57" s="23" t="s">
        <v>113</v>
      </c>
      <c r="F57" s="23" t="s">
        <v>13</v>
      </c>
      <c r="G57" s="24">
        <v>170</v>
      </c>
      <c r="H57" s="24">
        <f t="shared" si="1"/>
        <v>630020</v>
      </c>
      <c r="I57" s="25">
        <v>3706</v>
      </c>
    </row>
    <row r="58" spans="2:9" x14ac:dyDescent="0.25">
      <c r="B58" s="20">
        <v>45910</v>
      </c>
      <c r="C58" s="21">
        <f t="shared" si="0"/>
        <v>45910</v>
      </c>
      <c r="D58" s="22" t="s">
        <v>114</v>
      </c>
      <c r="E58" s="23" t="s">
        <v>115</v>
      </c>
      <c r="F58" s="23" t="s">
        <v>116</v>
      </c>
      <c r="G58" s="24">
        <v>2192.4</v>
      </c>
      <c r="H58" s="24">
        <f t="shared" si="1"/>
        <v>2922469.2</v>
      </c>
      <c r="I58" s="25">
        <v>1333</v>
      </c>
    </row>
    <row r="59" spans="2:9" x14ac:dyDescent="0.25">
      <c r="B59" s="20">
        <v>45910</v>
      </c>
      <c r="C59" s="21">
        <f t="shared" si="0"/>
        <v>45910</v>
      </c>
      <c r="D59" s="22" t="s">
        <v>117</v>
      </c>
      <c r="E59" s="23" t="s">
        <v>118</v>
      </c>
      <c r="F59" s="23" t="s">
        <v>119</v>
      </c>
      <c r="G59" s="24">
        <v>1561.5</v>
      </c>
      <c r="H59" s="24">
        <f t="shared" si="1"/>
        <v>3123</v>
      </c>
      <c r="I59" s="25">
        <v>2</v>
      </c>
    </row>
    <row r="60" spans="2:9" x14ac:dyDescent="0.25">
      <c r="B60" s="20">
        <v>45910</v>
      </c>
      <c r="C60" s="21">
        <f t="shared" si="0"/>
        <v>45910</v>
      </c>
      <c r="D60" s="22" t="s">
        <v>120</v>
      </c>
      <c r="E60" s="23" t="s">
        <v>121</v>
      </c>
      <c r="F60" s="23" t="s">
        <v>49</v>
      </c>
      <c r="G60" s="24">
        <v>339.84</v>
      </c>
      <c r="H60" s="24">
        <f t="shared" si="1"/>
        <v>795565.44</v>
      </c>
      <c r="I60" s="25">
        <v>2341</v>
      </c>
    </row>
    <row r="61" spans="2:9" x14ac:dyDescent="0.25">
      <c r="B61" s="20">
        <v>45910</v>
      </c>
      <c r="C61" s="21">
        <f t="shared" si="0"/>
        <v>45910</v>
      </c>
      <c r="D61" s="22" t="s">
        <v>122</v>
      </c>
      <c r="E61" s="23" t="s">
        <v>123</v>
      </c>
      <c r="F61" s="23" t="s">
        <v>33</v>
      </c>
      <c r="G61" s="24">
        <v>230</v>
      </c>
      <c r="H61" s="24">
        <f t="shared" si="1"/>
        <v>444360</v>
      </c>
      <c r="I61" s="25">
        <v>1932</v>
      </c>
    </row>
    <row r="62" spans="2:9" x14ac:dyDescent="0.25">
      <c r="B62" s="20">
        <v>45910</v>
      </c>
      <c r="C62" s="21">
        <f t="shared" si="0"/>
        <v>45910</v>
      </c>
      <c r="D62" s="28" t="s">
        <v>124</v>
      </c>
      <c r="E62" s="23" t="s">
        <v>125</v>
      </c>
      <c r="F62" s="23" t="s">
        <v>13</v>
      </c>
      <c r="G62" s="27">
        <v>22</v>
      </c>
      <c r="H62" s="24">
        <f t="shared" si="1"/>
        <v>2860</v>
      </c>
      <c r="I62" s="29">
        <v>130</v>
      </c>
    </row>
    <row r="63" spans="2:9" x14ac:dyDescent="0.25">
      <c r="B63" s="20">
        <v>45910</v>
      </c>
      <c r="C63" s="21">
        <f t="shared" si="0"/>
        <v>45910</v>
      </c>
      <c r="D63" s="28" t="s">
        <v>126</v>
      </c>
      <c r="E63" s="23" t="s">
        <v>127</v>
      </c>
      <c r="F63" s="23" t="s">
        <v>13</v>
      </c>
      <c r="G63" s="27">
        <v>24.752569600000001</v>
      </c>
      <c r="H63" s="24">
        <f t="shared" si="1"/>
        <v>109134.07936640001</v>
      </c>
      <c r="I63" s="29">
        <v>4409</v>
      </c>
    </row>
    <row r="64" spans="2:9" x14ac:dyDescent="0.25">
      <c r="B64" s="20">
        <v>45909</v>
      </c>
      <c r="C64" s="21">
        <f t="shared" si="0"/>
        <v>45909</v>
      </c>
      <c r="D64" s="22" t="s">
        <v>128</v>
      </c>
      <c r="E64" s="23" t="s">
        <v>129</v>
      </c>
      <c r="F64" s="23" t="s">
        <v>13</v>
      </c>
      <c r="G64" s="24">
        <v>136.5</v>
      </c>
      <c r="H64" s="24">
        <f t="shared" si="1"/>
        <v>637195.65</v>
      </c>
      <c r="I64" s="25">
        <v>4668.1000000000004</v>
      </c>
    </row>
    <row r="65" spans="2:9" x14ac:dyDescent="0.25">
      <c r="B65" s="20">
        <v>45909</v>
      </c>
      <c r="C65" s="21">
        <f t="shared" si="0"/>
        <v>45909</v>
      </c>
      <c r="D65" s="22" t="s">
        <v>73</v>
      </c>
      <c r="E65" s="23" t="s">
        <v>130</v>
      </c>
      <c r="F65" s="23" t="s">
        <v>13</v>
      </c>
      <c r="G65" s="27">
        <v>54</v>
      </c>
      <c r="H65" s="24">
        <f t="shared" si="1"/>
        <v>6696</v>
      </c>
      <c r="I65" s="25">
        <v>124</v>
      </c>
    </row>
    <row r="66" spans="2:9" x14ac:dyDescent="0.25">
      <c r="B66" s="20">
        <v>45908</v>
      </c>
      <c r="C66" s="21">
        <f t="shared" si="0"/>
        <v>45908</v>
      </c>
      <c r="D66" s="22" t="s">
        <v>131</v>
      </c>
      <c r="E66" s="23" t="s">
        <v>132</v>
      </c>
      <c r="F66" s="23" t="s">
        <v>13</v>
      </c>
      <c r="G66" s="24">
        <v>262.5</v>
      </c>
      <c r="H66" s="24">
        <f t="shared" si="1"/>
        <v>1345050</v>
      </c>
      <c r="I66" s="25">
        <v>5124</v>
      </c>
    </row>
    <row r="67" spans="2:9" x14ac:dyDescent="0.25">
      <c r="B67" s="20">
        <v>45908</v>
      </c>
      <c r="C67" s="21">
        <f t="shared" si="0"/>
        <v>45908</v>
      </c>
      <c r="D67" s="22" t="s">
        <v>133</v>
      </c>
      <c r="E67" s="23" t="s">
        <v>134</v>
      </c>
      <c r="F67" s="23" t="s">
        <v>111</v>
      </c>
      <c r="G67" s="24">
        <v>267</v>
      </c>
      <c r="H67" s="24">
        <f t="shared" si="1"/>
        <v>267</v>
      </c>
      <c r="I67" s="25">
        <v>1</v>
      </c>
    </row>
    <row r="68" spans="2:9" x14ac:dyDescent="0.25">
      <c r="B68" s="20">
        <v>45907</v>
      </c>
      <c r="C68" s="21">
        <f t="shared" si="0"/>
        <v>45907</v>
      </c>
      <c r="D68" s="22" t="s">
        <v>135</v>
      </c>
      <c r="E68" s="23" t="s">
        <v>136</v>
      </c>
      <c r="F68" s="23" t="s">
        <v>137</v>
      </c>
      <c r="G68" s="27">
        <v>2624.96</v>
      </c>
      <c r="H68" s="24">
        <f t="shared" si="1"/>
        <v>737613.76</v>
      </c>
      <c r="I68" s="25">
        <v>281</v>
      </c>
    </row>
    <row r="69" spans="2:9" x14ac:dyDescent="0.25">
      <c r="B69" s="20">
        <v>45907</v>
      </c>
      <c r="C69" s="21">
        <f t="shared" si="0"/>
        <v>45907</v>
      </c>
      <c r="D69" s="22" t="s">
        <v>138</v>
      </c>
      <c r="E69" s="23" t="s">
        <v>139</v>
      </c>
      <c r="F69" s="23" t="s">
        <v>140</v>
      </c>
      <c r="G69" s="24">
        <v>30</v>
      </c>
      <c r="H69" s="24">
        <f t="shared" si="1"/>
        <v>984960</v>
      </c>
      <c r="I69" s="25">
        <v>32832</v>
      </c>
    </row>
    <row r="70" spans="2:9" ht="15.75" thickBot="1" x14ac:dyDescent="0.3">
      <c r="B70" s="20">
        <v>45906</v>
      </c>
      <c r="C70" s="30">
        <f t="shared" si="0"/>
        <v>45906</v>
      </c>
      <c r="D70" s="31" t="s">
        <v>141</v>
      </c>
      <c r="E70" s="32" t="s">
        <v>136</v>
      </c>
      <c r="F70" s="32" t="s">
        <v>49</v>
      </c>
      <c r="G70" s="33">
        <v>1398.3</v>
      </c>
      <c r="H70" s="34">
        <f t="shared" si="1"/>
        <v>1075292.7</v>
      </c>
      <c r="I70" s="35">
        <v>769</v>
      </c>
    </row>
    <row r="71" spans="2:9" ht="15.75" thickBot="1" x14ac:dyDescent="0.3">
      <c r="B71" s="9"/>
      <c r="C71" s="10"/>
      <c r="D71" s="11"/>
      <c r="E71" s="11"/>
      <c r="F71" s="11"/>
      <c r="G71" s="12" t="s">
        <v>142</v>
      </c>
      <c r="H71" s="12">
        <f>SUM(H13:H70)</f>
        <v>59768458.916166402</v>
      </c>
      <c r="I71" s="13"/>
    </row>
    <row r="72" spans="2:9" x14ac:dyDescent="0.25">
      <c r="F72" s="2"/>
    </row>
    <row r="73" spans="2:9" x14ac:dyDescent="0.25">
      <c r="F73" s="2"/>
    </row>
    <row r="74" spans="2:9" x14ac:dyDescent="0.25">
      <c r="F74" s="2"/>
    </row>
    <row r="80" spans="2:9" x14ac:dyDescent="0.25">
      <c r="B80" s="36" t="s">
        <v>143</v>
      </c>
      <c r="C80" s="36"/>
      <c r="D80" s="36"/>
      <c r="E80" s="36"/>
      <c r="F80" s="36"/>
      <c r="G80" s="36"/>
      <c r="H80" s="36"/>
      <c r="I80" s="36"/>
    </row>
    <row r="81" spans="2:9" x14ac:dyDescent="0.25">
      <c r="B81" s="37" t="s">
        <v>144</v>
      </c>
      <c r="C81" s="37"/>
      <c r="D81" s="37"/>
      <c r="E81" s="37"/>
      <c r="F81" s="37"/>
      <c r="G81" s="37"/>
      <c r="H81" s="37"/>
      <c r="I81" s="37"/>
    </row>
    <row r="82" spans="2:9" x14ac:dyDescent="0.25">
      <c r="B82" s="1"/>
      <c r="E82"/>
    </row>
    <row r="83" spans="2:9" x14ac:dyDescent="0.25">
      <c r="B83" s="1"/>
      <c r="E83"/>
    </row>
    <row r="84" spans="2:9" x14ac:dyDescent="0.25">
      <c r="B84" s="1"/>
      <c r="E84"/>
    </row>
    <row r="85" spans="2:9" x14ac:dyDescent="0.25">
      <c r="B85" s="1"/>
      <c r="E85"/>
    </row>
    <row r="86" spans="2:9" x14ac:dyDescent="0.25">
      <c r="B86" s="1"/>
      <c r="E86"/>
    </row>
    <row r="87" spans="2:9" x14ac:dyDescent="0.25">
      <c r="B87" s="1"/>
      <c r="E87"/>
    </row>
    <row r="88" spans="2:9" x14ac:dyDescent="0.25">
      <c r="B88" s="1"/>
      <c r="E88"/>
    </row>
  </sheetData>
  <mergeCells count="5">
    <mergeCell ref="B7:I7"/>
    <mergeCell ref="B8:I8"/>
    <mergeCell ref="B9:I9"/>
    <mergeCell ref="B80:I80"/>
    <mergeCell ref="B81:I8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2025-10-15T18:58:33Z</dcterms:created>
  <dcterms:modified xsi:type="dcterms:W3CDTF">2025-10-15T18:58:56Z</dcterms:modified>
</cp:coreProperties>
</file>