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Nomina Agosto\"/>
    </mc:Choice>
  </mc:AlternateContent>
  <bookViews>
    <workbookView xWindow="0" yWindow="0" windowWidth="24000" windowHeight="9285" tabRatio="599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52511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<sst xmlns="http://schemas.openxmlformats.org/spreadsheetml/2006/main" count="60" uniqueCount="47">
  <si>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</si>
  <si>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</si>
  <si>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</si>
  <si>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</si>
  <si>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</si>
  <si>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</si>
  <si>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</si>
  <si>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</si>
  <si>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</si>
  <si>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</si>
  <si>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</si>
  <si>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</si>
  <si>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</si>
  <si>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</si>
  <si>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</si>
  <si>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</si>
  <si>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</si>
  <si>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</si>
  <si>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</si>
  <si>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</si>
  <si>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</si>
  <si>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</si>
  <si>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</si>
  <si>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</si>
  <si>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</si>
  <si>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</si>
  <si>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</si>
  <si>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</si>
  <si>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</si>
  <si>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</si>
  <si>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</si>
  <si>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</si>
  <si>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</si>
  <si>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</si>
  <si>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</si>
  <si>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</si>
  <si>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</si>
  <si>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</si>
  <si>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</si>
  <si>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</si>
  <si>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</si>
  <si>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</si>
  <si>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</si>
  <si>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</si>
  <si>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</si>
  <si>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RD$1,577.45 por cada dependiente adicional registrado.</t>
  </si>
  <si>
    <t xml:space="preserve"> Empleados Tramite de Pension 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</si>
</sst>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-* #,##0.00\ _€_-;\-* #,##0.00\ _€_-;_-* &quot;-&quot;??\ _€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51" borderId="17" applyNumberFormat="0" applyAlignment="0" applyProtection="0"/>
    <xf numFmtId="0" fontId="24" fillId="52" borderId="18" applyNumberFormat="0" applyAlignment="0" applyProtection="0"/>
    <xf numFmtId="0" fontId="25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7" applyNumberFormat="0" applyAlignment="0" applyProtection="0"/>
    <xf numFmtId="0" fontId="30" fillId="0" borderId="22" applyNumberFormat="0" applyFill="0" applyAlignment="0" applyProtection="0"/>
    <xf numFmtId="43" fontId="3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3" borderId="23" applyNumberFormat="0" applyFont="0" applyAlignment="0" applyProtection="0"/>
    <xf numFmtId="0" fontId="33" fillId="51" borderId="24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6" fillId="0" borderId="0" xfId="0" applyFont="1" applyAlignment="1"/>
    <xf numFmtId="0" fontId="0" fillId="54" borderId="0" xfId="0" applyFill="1"/>
    <xf numFmtId="0" fontId="38" fillId="54" borderId="15" xfId="0" applyFont="1" applyFill="1" applyBorder="1" applyAlignment="1"/>
    <xf numFmtId="0" fontId="39" fillId="54" borderId="15" xfId="0" applyFont="1" applyFill="1" applyBorder="1" applyAlignment="1">
      <alignment vertical="center"/>
    </xf>
    <xf numFmtId="0" fontId="38" fillId="0" borderId="16" xfId="0" applyFont="1" applyBorder="1"/>
    <xf numFmtId="43" fontId="38" fillId="0" borderId="16" xfId="1" applyFont="1" applyBorder="1"/>
    <xf numFmtId="0" fontId="38" fillId="0" borderId="0" xfId="0" applyFont="1"/>
    <xf numFmtId="0" fontId="38" fillId="0" borderId="0" xfId="0" applyFont="1" applyBorder="1"/>
    <xf numFmtId="4" fontId="38" fillId="0" borderId="0" xfId="0" applyNumberFormat="1" applyFont="1" applyBorder="1"/>
    <xf numFmtId="0" fontId="38" fillId="0" borderId="0" xfId="0" applyFont="1" applyFill="1" applyBorder="1"/>
    <xf numFmtId="0" fontId="39" fillId="54" borderId="25" xfId="0" applyFont="1" applyFill="1" applyBorder="1" applyAlignment="1">
      <alignment horizontal="center" vertical="center"/>
    </xf>
    <xf numFmtId="0" fontId="39" fillId="54" borderId="11" xfId="0" applyFont="1" applyFill="1" applyBorder="1" applyAlignment="1">
      <alignment horizontal="center" vertical="center"/>
    </xf>
    <xf numFmtId="0" fontId="39" fillId="54" borderId="26" xfId="0" applyFont="1" applyFill="1" applyBorder="1" applyAlignment="1">
      <alignment horizontal="center" vertical="center"/>
    </xf>
    <xf numFmtId="0" fontId="37" fillId="54" borderId="11" xfId="0" applyFont="1" applyFill="1" applyBorder="1" applyAlignment="1">
      <alignment horizontal="center" vertical="center"/>
    </xf>
    <xf numFmtId="0" fontId="37" fillId="54" borderId="27" xfId="0" applyFont="1" applyFill="1" applyBorder="1" applyAlignment="1">
      <alignment horizontal="center" vertical="center"/>
    </xf>
    <xf numFmtId="0" fontId="39" fillId="54" borderId="15" xfId="0" applyFont="1" applyFill="1" applyBorder="1" applyAlignment="1">
      <alignment horizontal="center" vertical="center"/>
    </xf>
    <xf numFmtId="0" fontId="37" fillId="54" borderId="28" xfId="0" applyFont="1" applyFill="1" applyBorder="1" applyAlignment="1">
      <alignment horizontal="center" vertical="center"/>
    </xf>
    <xf numFmtId="0" fontId="39" fillId="54" borderId="27" xfId="0" applyFont="1" applyFill="1" applyBorder="1" applyAlignment="1">
      <alignment horizontal="center" vertical="center"/>
    </xf>
    <xf numFmtId="0" fontId="39" fillId="54" borderId="28" xfId="0" applyFont="1" applyFill="1" applyBorder="1" applyAlignment="1">
      <alignment horizontal="center" vertical="center"/>
    </xf>
    <xf numFmtId="0" fontId="39" fillId="54" borderId="15" xfId="0" applyFont="1" applyFill="1" applyBorder="1" applyAlignment="1">
      <alignment horizontal="center" vertical="center" wrapText="1"/>
    </xf>
    <xf numFmtId="0" fontId="39" fillId="54" borderId="11" xfId="0" applyFont="1" applyFill="1" applyBorder="1" applyAlignment="1">
      <alignment horizontal="center" vertical="center" wrapText="1"/>
    </xf>
    <xf numFmtId="0" fontId="38" fillId="0" borderId="16" xfId="0" applyFont="1" applyFill="1" applyBorder="1"/>
    <xf numFmtId="4" fontId="38" fillId="0" borderId="16" xfId="0" applyNumberFormat="1" applyFont="1" applyBorder="1"/>
    <xf numFmtId="0" fontId="40" fillId="54" borderId="16" xfId="0" applyFont="1" applyFill="1" applyBorder="1"/>
    <xf numFmtId="4" fontId="40" fillId="54" borderId="16" xfId="0" applyNumberFormat="1" applyFont="1" applyFill="1" applyBorder="1"/>
    <xf numFmtId="0" fontId="38" fillId="54" borderId="16" xfId="0" applyFont="1" applyFill="1" applyBorder="1"/>
    <xf numFmtId="0" fontId="39" fillId="54" borderId="16" xfId="0" applyFont="1" applyFill="1" applyBorder="1" applyAlignment="1">
      <alignment vertical="center" wrapText="1"/>
    </xf>
    <xf numFmtId="0" fontId="42" fillId="0" borderId="0" xfId="0" applyFont="1" applyAlignment="1">
      <alignment horizontal="left"/>
    </xf>
    <xf numFmtId="43" fontId="41" fillId="54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9" fillId="54" borderId="15" xfId="0" applyFont="1" applyFill="1" applyBorder="1" applyAlignment="1">
      <alignment horizontal="center" vertical="center" wrapText="1"/>
    </xf>
    <xf numFmtId="0" fontId="40" fillId="0" borderId="0" xfId="0" applyFont="1" applyFill="1" applyBorder="1"/>
    <xf numFmtId="0" fontId="39" fillId="0" borderId="0" xfId="0" applyFont="1" applyFill="1" applyBorder="1" applyAlignment="1">
      <alignment vertical="center" wrapText="1"/>
    </xf>
    <xf numFmtId="4" fontId="40" fillId="0" borderId="0" xfId="0" applyNumberFormat="1" applyFont="1" applyFill="1" applyBorder="1"/>
    <xf numFmtId="0" fontId="39" fillId="54" borderId="12" xfId="0" applyFont="1" applyFill="1" applyBorder="1" applyAlignment="1">
      <alignment horizontal="center" vertical="center"/>
    </xf>
    <xf numFmtId="0" fontId="39" fillId="54" borderId="13" xfId="0" applyFont="1" applyFill="1" applyBorder="1" applyAlignment="1">
      <alignment horizontal="center" vertical="center"/>
    </xf>
    <xf numFmtId="0" fontId="39" fillId="54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9" fillId="54" borderId="11" xfId="0" applyFont="1" applyFill="1" applyBorder="1" applyAlignment="1">
      <alignment horizontal="center" vertical="center" wrapText="1"/>
    </xf>
    <xf numFmtId="0" fontId="38" fillId="54" borderId="15" xfId="0" applyFont="1" applyFill="1" applyBorder="1" applyAlignment="1">
      <alignment wrapText="1"/>
    </xf>
    <xf numFmtId="0" fontId="39" fillId="54" borderId="15" xfId="0" applyFont="1" applyFill="1" applyBorder="1" applyAlignment="1">
      <alignment horizontal="center" vertical="center" wrapText="1"/>
    </xf>
    <xf numFmtId="0" fontId="39" fillId="54" borderId="12" xfId="0" applyFont="1" applyFill="1" applyBorder="1" applyAlignment="1">
      <alignment horizontal="center" vertical="center" wrapText="1"/>
    </xf>
    <xf numFmtId="0" fontId="38" fillId="54" borderId="14" xfId="0" applyFont="1" applyFill="1" applyBorder="1" applyAlignment="1">
      <alignment wrapText="1"/>
    </xf>
    <xf numFmtId="0" fontId="39" fillId="54" borderId="13" xfId="0" applyFont="1" applyFill="1" applyBorder="1" applyAlignment="1">
      <alignment horizontal="center" vertical="center" wrapText="1"/>
    </xf>
    <xf numFmtId="0" fontId="39" fillId="54" borderId="14" xfId="0" applyFont="1" applyFill="1" applyBorder="1" applyAlignment="1">
      <alignment horizontal="center" vertical="center" wrapText="1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A9" sqref="A9:S9"/>
    </sheetView>
  </sheetViews>
  <sheetFormatPr baseColWidth="10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.75" x14ac:dyDescent="0.2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6.5" thickBot="1" x14ac:dyDescent="0.3">
      <c r="A9" s="41" t="s">
        <v>46</v>
      </c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6" t="s">
        <v>25</v>
      </c>
      <c r="I10" s="37"/>
      <c r="J10" s="37"/>
      <c r="K10" s="37"/>
      <c r="L10" s="37"/>
      <c r="M10" s="37"/>
      <c r="N10" s="37"/>
      <c r="O10" s="38"/>
      <c r="P10" s="36" t="s">
        <v>2</v>
      </c>
      <c r="Q10" s="37"/>
      <c r="R10" s="15"/>
      <c r="S10" s="43" t="s">
        <v>26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6" t="s">
        <v>4</v>
      </c>
      <c r="I11" s="48"/>
      <c r="J11" s="49"/>
      <c r="K11" s="43" t="s">
        <v>5</v>
      </c>
      <c r="L11" s="46" t="s">
        <v>27</v>
      </c>
      <c r="M11" s="47"/>
      <c r="N11" s="43" t="s">
        <v>6</v>
      </c>
      <c r="O11" s="43" t="s">
        <v>7</v>
      </c>
      <c r="P11" s="43" t="s">
        <v>8</v>
      </c>
      <c r="Q11" s="43" t="s">
        <v>9</v>
      </c>
      <c r="R11" s="17"/>
      <c r="S11" s="44"/>
    </row>
    <row r="12" spans="1:19" s="3" customFormat="1" ht="28.5" x14ac:dyDescent="0.25">
      <c r="A12" s="21" t="s">
        <v>28</v>
      </c>
      <c r="B12" s="17" t="s">
        <v>10</v>
      </c>
      <c r="C12" s="19" t="s">
        <v>11</v>
      </c>
      <c r="D12" s="19" t="s">
        <v>40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5"/>
      <c r="L12" s="22" t="s">
        <v>18</v>
      </c>
      <c r="M12" s="22" t="s">
        <v>19</v>
      </c>
      <c r="N12" s="44"/>
      <c r="O12" s="45"/>
      <c r="P12" s="44"/>
      <c r="Q12" s="44"/>
      <c r="R12" s="5" t="s">
        <v>3</v>
      </c>
      <c r="S12" s="44"/>
    </row>
    <row r="13" spans="1:19" ht="23.25" customHeight="1" x14ac:dyDescent="0.25">
      <c r="A13" s="6">
        <v>1</v>
      </c>
      <c r="B13" s="6" t="s">
        <v>32</v>
      </c>
      <c r="C13" s="6" t="s">
        <v>22</v>
      </c>
      <c r="D13" s="6" t="s">
        <v>41</v>
      </c>
      <c r="E13" s="23" t="s">
        <v>33</v>
      </c>
      <c r="F13" s="6" t="s">
        <v>31</v>
      </c>
      <c r="G13" s="24">
        <v>10000</v>
      </c>
      <c r="H13" s="7">
        <v>0</v>
      </c>
      <c r="I13" s="7">
        <v>287</v>
      </c>
      <c r="J13" s="7">
        <f>+G13*7.1%</f>
        <v>709.99999999999989</v>
      </c>
      <c r="K13" s="7">
        <f>+G13*1.15%</f>
        <v>115</v>
      </c>
      <c r="L13" s="7">
        <v>304</v>
      </c>
      <c r="M13" s="7">
        <f>+G13*7.09%</f>
        <v>709</v>
      </c>
      <c r="N13" s="7">
        <v>25</v>
      </c>
      <c r="O13" s="7">
        <f>+I13+J13+K13+L13+M13</f>
        <v>2125</v>
      </c>
      <c r="P13" s="7">
        <f>+I13+L13+N13</f>
        <v>616</v>
      </c>
      <c r="Q13" s="7">
        <f>+J13+K13+M13</f>
        <v>1534</v>
      </c>
      <c r="R13" s="7">
        <f>+G13-P13</f>
        <v>9384</v>
      </c>
      <c r="S13" s="6">
        <v>113</v>
      </c>
    </row>
    <row r="14" spans="1:19" ht="23.25" customHeight="1" x14ac:dyDescent="0.25">
      <c r="A14" s="6">
        <v>2</v>
      </c>
      <c r="B14" s="6" t="s">
        <v>29</v>
      </c>
      <c r="C14" s="6" t="s">
        <v>20</v>
      </c>
      <c r="D14" s="6" t="s">
        <v>41</v>
      </c>
      <c r="E14" s="23" t="s">
        <v>30</v>
      </c>
      <c r="F14" s="6" t="s">
        <v>31</v>
      </c>
      <c r="G14" s="24">
        <v>10000</v>
      </c>
      <c r="H14" s="7">
        <v>0</v>
      </c>
      <c r="I14" s="7">
        <v>287</v>
      </c>
      <c r="J14" s="7">
        <f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ht="23.25" customHeight="1" x14ac:dyDescent="0.25">
      <c r="A15" s="6">
        <v>3</v>
      </c>
      <c r="B15" s="6" t="s">
        <v>34</v>
      </c>
      <c r="C15" s="6" t="s">
        <v>20</v>
      </c>
      <c r="D15" s="6" t="s">
        <v>41</v>
      </c>
      <c r="E15" s="23" t="s">
        <v>30</v>
      </c>
      <c r="F15" s="6" t="s">
        <v>31</v>
      </c>
      <c r="G15" s="24">
        <v>10000</v>
      </c>
      <c r="H15" s="7">
        <v>0</v>
      </c>
      <c r="I15" s="7">
        <v>287</v>
      </c>
      <c r="J15" s="7">
        <f>+G15*7.1%</f>
        <v>709.99999999999989</v>
      </c>
      <c r="K15" s="7">
        <f>+G15*1.15%</f>
        <v>115</v>
      </c>
      <c r="L15" s="7">
        <v>304</v>
      </c>
      <c r="M15" s="7">
        <f>+G15*7.09%</f>
        <v>709</v>
      </c>
      <c r="N15" s="7">
        <v>25</v>
      </c>
      <c r="O15" s="7">
        <f>+I15+J15+K15+L15+M15</f>
        <v>2125</v>
      </c>
      <c r="P15" s="7">
        <f>+I15+L15+N15</f>
        <v>616</v>
      </c>
      <c r="Q15" s="7">
        <f>+J15+K15+M15</f>
        <v>1534</v>
      </c>
      <c r="R15" s="7">
        <f>+G15-P15</f>
        <v>9384</v>
      </c>
      <c r="S15" s="6">
        <v>113</v>
      </c>
    </row>
    <row r="16" spans="1:19" ht="23.25" customHeight="1" x14ac:dyDescent="0.25">
      <c r="A16" s="6">
        <v>4</v>
      </c>
      <c r="B16" s="6" t="s">
        <v>35</v>
      </c>
      <c r="C16" s="6" t="s">
        <v>21</v>
      </c>
      <c r="D16" s="6" t="s">
        <v>41</v>
      </c>
      <c r="E16" s="23" t="s">
        <v>30</v>
      </c>
      <c r="F16" s="6" t="s">
        <v>31</v>
      </c>
      <c r="G16" s="24">
        <v>10000</v>
      </c>
      <c r="H16" s="7">
        <v>0</v>
      </c>
      <c r="I16" s="7">
        <v>287</v>
      </c>
      <c r="J16" s="7">
        <f>+G16*7.1%</f>
        <v>709.99999999999989</v>
      </c>
      <c r="K16" s="7">
        <f>+G16*1.15%</f>
        <v>115</v>
      </c>
      <c r="L16" s="7">
        <v>304</v>
      </c>
      <c r="M16" s="7">
        <f>+G16*7.09%</f>
        <v>709</v>
      </c>
      <c r="N16" s="7">
        <v>25</v>
      </c>
      <c r="O16" s="7">
        <f>+I16+J16+K16+L16+M16</f>
        <v>2125</v>
      </c>
      <c r="P16" s="7">
        <f>+I16+L16+N16</f>
        <v>616</v>
      </c>
      <c r="Q16" s="7">
        <f>+J16+K16+M16</f>
        <v>1534</v>
      </c>
      <c r="R16" s="7">
        <f>+G16-P16</f>
        <v>9384</v>
      </c>
      <c r="S16" s="6">
        <v>113</v>
      </c>
    </row>
    <row r="17" spans="1:20" ht="23.25" customHeight="1" x14ac:dyDescent="0.25">
      <c r="A17" s="6">
        <v>5</v>
      </c>
      <c r="B17" s="6" t="s">
        <v>36</v>
      </c>
      <c r="C17" s="6" t="s">
        <v>21</v>
      </c>
      <c r="D17" s="6" t="s">
        <v>41</v>
      </c>
      <c r="E17" s="23" t="s">
        <v>30</v>
      </c>
      <c r="F17" s="6" t="s">
        <v>31</v>
      </c>
      <c r="G17" s="24">
        <v>10000</v>
      </c>
      <c r="H17" s="7">
        <v>0</v>
      </c>
      <c r="I17" s="7">
        <v>287</v>
      </c>
      <c r="J17" s="7">
        <f>+G17*7.1%</f>
        <v>709.99999999999989</v>
      </c>
      <c r="K17" s="7">
        <f>+G17*1.15%</f>
        <v>115</v>
      </c>
      <c r="L17" s="7">
        <v>304</v>
      </c>
      <c r="M17" s="7">
        <f>+G17*7.09%</f>
        <v>709</v>
      </c>
      <c r="N17" s="7">
        <v>25</v>
      </c>
      <c r="O17" s="7">
        <f>+I17+J17+K17+L17+M17</f>
        <v>2125</v>
      </c>
      <c r="P17" s="7">
        <f>+I17+L17+N17</f>
        <v>616</v>
      </c>
      <c r="Q17" s="7">
        <f>+J17+K17+M17</f>
        <v>1534</v>
      </c>
      <c r="R17" s="7">
        <f>+G17-P17</f>
        <v>9384</v>
      </c>
      <c r="S17" s="6">
        <v>113</v>
      </c>
    </row>
    <row r="18" spans="1:20" s="3" customFormat="1" x14ac:dyDescent="0.25">
      <c r="A18" s="25"/>
      <c r="B18" s="28" t="s">
        <v>37</v>
      </c>
      <c r="C18" s="25"/>
      <c r="D18" s="25"/>
      <c r="E18" s="25"/>
      <c r="F18" s="26"/>
      <c r="G18" s="26">
        <f t="shared" ref="G18:R18" si="0">SUM(G13:G17)</f>
        <v>50000</v>
      </c>
      <c r="H18" s="26">
        <f t="shared" si="0"/>
        <v>0</v>
      </c>
      <c r="I18" s="26">
        <f t="shared" si="0"/>
        <v>1435</v>
      </c>
      <c r="J18" s="26">
        <f t="shared" si="0"/>
        <v>3549.9999999999995</v>
      </c>
      <c r="K18" s="26">
        <f t="shared" si="0"/>
        <v>575</v>
      </c>
      <c r="L18" s="26">
        <f t="shared" si="0"/>
        <v>1520</v>
      </c>
      <c r="M18" s="26">
        <f t="shared" si="0"/>
        <v>3545</v>
      </c>
      <c r="N18" s="26">
        <f t="shared" si="0"/>
        <v>125</v>
      </c>
      <c r="O18" s="26">
        <f t="shared" si="0"/>
        <v>10625</v>
      </c>
      <c r="P18" s="26">
        <f t="shared" si="0"/>
        <v>3080</v>
      </c>
      <c r="Q18" s="26">
        <f t="shared" si="0"/>
        <v>7670</v>
      </c>
      <c r="R18" s="26">
        <f t="shared" si="0"/>
        <v>46920</v>
      </c>
      <c r="S18" s="27"/>
    </row>
    <row r="19" spans="1:20" s="31" customFormat="1" x14ac:dyDescent="0.25">
      <c r="A19" s="33"/>
      <c r="B19" s="34"/>
      <c r="C19" s="33"/>
      <c r="D19" s="33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1"/>
    </row>
    <row r="20" spans="1:20" x14ac:dyDescent="0.25">
      <c r="A20" s="29" t="s">
        <v>23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</row>
    <row r="21" spans="1:20" x14ac:dyDescent="0.25">
      <c r="A21" s="29" t="s">
        <v>42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x14ac:dyDescent="0.25">
      <c r="A22" s="29" t="s">
        <v>43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x14ac:dyDescent="0.25">
      <c r="A23" s="29" t="s">
        <v>44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x14ac:dyDescent="0.25">
      <c r="A24" s="29" t="s">
        <v>45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x14ac:dyDescent="0.25">
      <c r="A25" s="29" t="s">
        <v>38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20.100000000000001" customHeight="1" x14ac:dyDescent="0.25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"/>
    </row>
    <row r="27" spans="1:20" ht="20.100000000000001" customHeight="1" x14ac:dyDescent="0.25">
      <c r="A27" s="39" t="s">
        <v>39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2024-09-17T20:07:47Z</cp:lastPrinted>
  <dcterms:created xsi:type="dcterms:W3CDTF">2021-05-21T15:05:03Z</dcterms:created>
  <dcterms:modified xsi:type="dcterms:W3CDTF">2024-09-18T15:47:54Z</dcterms:modified>
</cp:coreProperties>
</file>