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9200" windowHeight="10995" activeTab="2"/>
  </bookViews>
  <sheets>
    <sheet name="Cta. Anticipos Febrero 2023" sheetId="8" r:id="rId1"/>
    <sheet name="Cta. Electronica Febrero 2023" sheetId="9" r:id="rId2"/>
    <sheet name="Cta. Tesorero Fondo 2079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0" l="1"/>
  <c r="H15" i="10" s="1"/>
  <c r="H16" i="10" s="1"/>
  <c r="H17" i="10" s="1"/>
  <c r="G22" i="10" l="1"/>
  <c r="G20" i="10" l="1"/>
  <c r="G18" i="10"/>
  <c r="H18" i="10" s="1"/>
  <c r="H19" i="10" s="1"/>
  <c r="H20" i="10" s="1"/>
  <c r="G19" i="10"/>
  <c r="G23" i="10"/>
  <c r="H21" i="10" l="1"/>
  <c r="H22" i="10" s="1"/>
  <c r="H23" i="10" s="1"/>
  <c r="G21" i="10"/>
  <c r="H72" i="10" l="1"/>
  <c r="H73" i="10" s="1"/>
  <c r="H74" i="10" s="1"/>
  <c r="H75" i="10" s="1"/>
  <c r="H76" i="10" s="1"/>
  <c r="H77" i="10" s="1"/>
  <c r="H78" i="10" s="1"/>
  <c r="H79" i="10" s="1"/>
  <c r="H80" i="10" s="1"/>
  <c r="H81" i="10" s="1"/>
  <c r="H82" i="10" s="1"/>
  <c r="H83" i="10" s="1"/>
  <c r="H84" i="10" s="1"/>
  <c r="H85" i="10" s="1"/>
  <c r="H86" i="10" s="1"/>
  <c r="H87" i="10" s="1"/>
  <c r="H88" i="10" s="1"/>
  <c r="H89" i="10" s="1"/>
  <c r="H90" i="10" s="1"/>
  <c r="H91" i="10" s="1"/>
  <c r="H92" i="10" s="1"/>
  <c r="H93" i="10" s="1"/>
  <c r="H94" i="10" s="1"/>
  <c r="H95" i="10" s="1"/>
  <c r="H96" i="10" s="1"/>
  <c r="H97" i="10" s="1"/>
  <c r="H98" i="10" s="1"/>
  <c r="H99" i="10" s="1"/>
  <c r="H100" i="10" s="1"/>
  <c r="H101" i="10" s="1"/>
  <c r="H102" i="10" s="1"/>
  <c r="H103" i="10" s="1"/>
  <c r="H104" i="10" s="1"/>
  <c r="H105" i="10" s="1"/>
  <c r="H106" i="10" s="1"/>
  <c r="H107" i="10" s="1"/>
  <c r="H108" i="10" s="1"/>
  <c r="H109" i="10" s="1"/>
  <c r="H110" i="10" s="1"/>
  <c r="H111" i="10" s="1"/>
  <c r="H112" i="10" s="1"/>
  <c r="H113" i="10" s="1"/>
  <c r="H114" i="10" s="1"/>
  <c r="H67" i="9" l="1"/>
  <c r="H68" i="9" s="1"/>
  <c r="H14" i="9"/>
  <c r="H15" i="9" s="1"/>
  <c r="H76" i="8" l="1"/>
  <c r="H77" i="8" s="1"/>
  <c r="H78" i="8" s="1"/>
  <c r="H79" i="8" s="1"/>
  <c r="H80" i="8" s="1"/>
  <c r="H81" i="8" s="1"/>
  <c r="H82" i="8" s="1"/>
  <c r="H83" i="8" s="1"/>
  <c r="H84" i="8" s="1"/>
  <c r="H85" i="8" s="1"/>
  <c r="H86" i="8" s="1"/>
  <c r="H87" i="8" s="1"/>
  <c r="H88" i="8" s="1"/>
  <c r="H89" i="8" s="1"/>
  <c r="H90" i="8" s="1"/>
  <c r="H91" i="8" s="1"/>
  <c r="H92" i="8" s="1"/>
  <c r="H93" i="8" s="1"/>
  <c r="H94" i="8" s="1"/>
  <c r="H95" i="8" s="1"/>
  <c r="H96" i="8" s="1"/>
  <c r="H97" i="8" s="1"/>
  <c r="H98" i="8" s="1"/>
  <c r="H99" i="8" s="1"/>
  <c r="H100" i="8" s="1"/>
  <c r="H101" i="8" s="1"/>
  <c r="H102" i="8" s="1"/>
  <c r="H103" i="8" s="1"/>
  <c r="H104" i="8" s="1"/>
  <c r="H105" i="8" s="1"/>
  <c r="H106" i="8" s="1"/>
  <c r="H107" i="8" s="1"/>
  <c r="H108" i="8" s="1"/>
  <c r="H109" i="8" s="1"/>
  <c r="H110" i="8" s="1"/>
  <c r="H111" i="8" s="1"/>
  <c r="H112" i="8" s="1"/>
  <c r="H113" i="8" s="1"/>
  <c r="H114" i="8" s="1"/>
  <c r="H115" i="8" s="1"/>
  <c r="H116" i="8" s="1"/>
  <c r="H117" i="8" s="1"/>
  <c r="H118" i="8" s="1"/>
  <c r="H119" i="8" s="1"/>
  <c r="H120" i="8" s="1"/>
  <c r="H121" i="8" s="1"/>
  <c r="H122" i="8" s="1"/>
  <c r="H123" i="8" s="1"/>
  <c r="H124" i="8" s="1"/>
  <c r="H125" i="8" s="1"/>
  <c r="H126" i="8" s="1"/>
  <c r="H127" i="8" s="1"/>
  <c r="H128" i="8" s="1"/>
  <c r="H129" i="8" s="1"/>
  <c r="H130" i="8" s="1"/>
  <c r="H15" i="8"/>
  <c r="H16" i="8" s="1"/>
</calcChain>
</file>

<file path=xl/comments1.xml><?xml version="1.0" encoding="utf-8"?>
<comments xmlns="http://schemas.openxmlformats.org/spreadsheetml/2006/main">
  <authors>
    <author>contabilidad</author>
  </authors>
  <commentList>
    <comment ref="F15" authorId="0" shapeId="0">
      <text>
        <r>
          <rPr>
            <b/>
            <sz val="9"/>
            <color indexed="81"/>
            <rFont val="Tahoma"/>
            <family val="2"/>
          </rPr>
          <t>SUMA DE LOS DEBITOS DE LA CONCILIACION EN EL MES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Balance en libro</t>
        </r>
      </text>
    </comment>
    <comment ref="F75" authorId="0" shapeId="0">
      <text>
        <r>
          <rPr>
            <b/>
            <sz val="9"/>
            <color indexed="81"/>
            <rFont val="Tahoma"/>
            <family val="2"/>
          </rPr>
          <t>SUMA DE LOS DEBITOS DE LA CONCILIACION AL INICIO DEL AÑO</t>
        </r>
      </text>
    </comment>
    <comment ref="H130" authorId="0" shapeId="0">
      <text>
        <r>
          <rPr>
            <b/>
            <sz val="9"/>
            <color indexed="81"/>
            <rFont val="Tahoma"/>
            <family val="2"/>
          </rPr>
          <t xml:space="preserve">ESTE VALOR DEBE CUADRAR CON EL MONTO EN LIBRO DE LA CONCILIACION BANCARIA
</t>
        </r>
      </text>
    </comment>
  </commentList>
</comments>
</file>

<file path=xl/comments2.xml><?xml version="1.0" encoding="utf-8"?>
<comments xmlns="http://schemas.openxmlformats.org/spreadsheetml/2006/main">
  <authors>
    <author>contabilidad</author>
  </authors>
  <commentList>
    <comment ref="F13" authorId="0" shapeId="0">
      <text>
        <r>
          <rPr>
            <b/>
            <sz val="9"/>
            <color indexed="81"/>
            <rFont val="Tahoma"/>
            <family val="2"/>
          </rPr>
          <t>QUE ES BALANCE ANTERIOR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SUMA DE LOS DEBITOS DE FEBRERO 2023</t>
        </r>
      </text>
    </comment>
    <comment ref="F70" authorId="0" shapeId="0">
      <text>
        <r>
          <rPr>
            <b/>
            <sz val="9"/>
            <color indexed="81"/>
            <rFont val="Tahoma"/>
            <family val="2"/>
          </rPr>
          <t>QUE ES BALANCE ANTERIOR</t>
        </r>
      </text>
    </comment>
    <comment ref="F71" authorId="0" shapeId="0">
      <text>
        <r>
          <rPr>
            <b/>
            <sz val="9"/>
            <color indexed="81"/>
            <rFont val="Tahoma"/>
            <family val="2"/>
          </rPr>
          <t>SUMA DE LOS DEBITOS DE ENERO 2023</t>
        </r>
      </text>
    </comment>
  </commentList>
</comments>
</file>

<file path=xl/sharedStrings.xml><?xml version="1.0" encoding="utf-8"?>
<sst xmlns="http://schemas.openxmlformats.org/spreadsheetml/2006/main" count="463" uniqueCount="197">
  <si>
    <t>PUBLICIDAD</t>
  </si>
  <si>
    <t>2.2.2.1.01</t>
  </si>
  <si>
    <t>IMPRESIÓN, ENCUADERNACION Y ROTULACION</t>
  </si>
  <si>
    <t>2.2.2.2.01</t>
  </si>
  <si>
    <t>VIATICOS DENTRO DEL PAIS</t>
  </si>
  <si>
    <t>2.2.3.1.01</t>
  </si>
  <si>
    <t>PASAJES Y GASTOS DE TRANSPORTE</t>
  </si>
  <si>
    <t>2.2.4.1.01</t>
  </si>
  <si>
    <t>FLETES</t>
  </si>
  <si>
    <t>2.2.4.2.01</t>
  </si>
  <si>
    <t>PEAJE</t>
  </si>
  <si>
    <t>2.2.4.4.01</t>
  </si>
  <si>
    <t>ALQUILER EQUIPOS DE OFICINA Y MUEBLES</t>
  </si>
  <si>
    <t>2.2.5.3.04</t>
  </si>
  <si>
    <t>ALQUILERES EQUIPOS DE TRANSPORTE TRAC. Y ELEVACION</t>
  </si>
  <si>
    <t>2.2.5.4.01</t>
  </si>
  <si>
    <t>OTROS ALQUILERES</t>
  </si>
  <si>
    <t>2.2.5.8.01</t>
  </si>
  <si>
    <t>OBRAS MENORES EN EDIFICACIONES</t>
  </si>
  <si>
    <t>2.2.7.1.01</t>
  </si>
  <si>
    <t>SERVICIOS ESPECIALES DE MANT. Y REP.</t>
  </si>
  <si>
    <t>2.2.7.1.02</t>
  </si>
  <si>
    <t>MANT. Y REP. DE MUEBLES Y EQUIPOS</t>
  </si>
  <si>
    <t>2.2.7.2.01</t>
  </si>
  <si>
    <t>MANTENIMIENTO Y REPARACION DE INSTALACIONES ELECTRICAS</t>
  </si>
  <si>
    <t>2.2.7.1.06</t>
  </si>
  <si>
    <t>2.2.7.2.06</t>
  </si>
  <si>
    <t>MANTENIMIENTO Y REPACION DE EQUIPOS INDUSTRIALES Y PRODUCCION</t>
  </si>
  <si>
    <t>2.2.7.2.07</t>
  </si>
  <si>
    <t>OTROS SERVICIOS DE MANT. Y REPACION DE MAQ. Y EQUIPOS</t>
  </si>
  <si>
    <t>2.2.7.2.99</t>
  </si>
  <si>
    <t>FUMIGACION</t>
  </si>
  <si>
    <t>2.2.8.5.01</t>
  </si>
  <si>
    <t>LIMPIEZA E HIGIENE</t>
  </si>
  <si>
    <t>2.2.8.5.03</t>
  </si>
  <si>
    <t>IMPUESTOS</t>
  </si>
  <si>
    <t>2.2.8.8.01</t>
  </si>
  <si>
    <t>ALIMENTOS Y BEBIDAS PARA PERSONAS</t>
  </si>
  <si>
    <t>2.3.1.1.01</t>
  </si>
  <si>
    <t>PRODUCTOS PACUARIOS</t>
  </si>
  <si>
    <t>2.3.1.3.01</t>
  </si>
  <si>
    <t>PRODUCTOS FORESTALES</t>
  </si>
  <si>
    <t>2.3.1.3.03</t>
  </si>
  <si>
    <t>MADERA, CORCHO Y MANUFACTURA</t>
  </si>
  <si>
    <t>2.3.1.4.01</t>
  </si>
  <si>
    <t>HILADOS, FIBRAS, TELA Y UTILES DE COSTURA</t>
  </si>
  <si>
    <t>2.3.2.1.01</t>
  </si>
  <si>
    <t>ACABADOS TEXTILES</t>
  </si>
  <si>
    <t>2.3.2.2.01</t>
  </si>
  <si>
    <t>PAPEL DE ESCRITORIO</t>
  </si>
  <si>
    <t>2.3.3.1.01</t>
  </si>
  <si>
    <t>PRODUCTOS DE PAPEL Y CARTON</t>
  </si>
  <si>
    <t>2.3.3.2.01</t>
  </si>
  <si>
    <t>PRODUCTOS DE ARTES GRAFICAS</t>
  </si>
  <si>
    <t>2.3.3.3.01</t>
  </si>
  <si>
    <t>PRODUCTOS MEDICINALES PARA USO HUMANO</t>
  </si>
  <si>
    <t>2.3.4.1.01</t>
  </si>
  <si>
    <t>LLANTAS Y NEUMATICOS</t>
  </si>
  <si>
    <t>2.3.5.3.01</t>
  </si>
  <si>
    <t>ARTICULOS DE CAUCHO</t>
  </si>
  <si>
    <t>2.3.5.4.01</t>
  </si>
  <si>
    <t>ARTICULOS DE PLASTICO</t>
  </si>
  <si>
    <t>2.3.5.5.01</t>
  </si>
  <si>
    <t>PRODUCTOS DE CEMENTO</t>
  </si>
  <si>
    <t>2.3.6.1.01</t>
  </si>
  <si>
    <t>PRODUCTOS DE YESO</t>
  </si>
  <si>
    <t>2.3.6.1.04</t>
  </si>
  <si>
    <t>PRODUCTOS DE ARCILLA Y DERIVADOS</t>
  </si>
  <si>
    <t>2.3.6.1.05</t>
  </si>
  <si>
    <t>RPODUCTOS DE VIDRIO</t>
  </si>
  <si>
    <t>2.3.6.2.01</t>
  </si>
  <si>
    <t>PRODUCTOS DE POECELANA</t>
  </si>
  <si>
    <t>2.3.6.2.03</t>
  </si>
  <si>
    <t>ESTRUCTURAS METALICAS ACABADAS</t>
  </si>
  <si>
    <t>2.3.6.3.03</t>
  </si>
  <si>
    <t>HERRAMIENTAS MENORES</t>
  </si>
  <si>
    <t>2.3.6.3.04</t>
  </si>
  <si>
    <t>PRODUCTOS DE METALICOS</t>
  </si>
  <si>
    <t>2.3.6.3.06</t>
  </si>
  <si>
    <t>PIEDRA, ARCILLA Y ARENA</t>
  </si>
  <si>
    <t>2.3.6.4.04</t>
  </si>
  <si>
    <t>GASOLINA</t>
  </si>
  <si>
    <t>2.3.7.1.01</t>
  </si>
  <si>
    <t>ACEITES Y GRASAS</t>
  </si>
  <si>
    <t>2.3.7.1.05</t>
  </si>
  <si>
    <t>LUBRICANTES</t>
  </si>
  <si>
    <t>2.3.7.1.06</t>
  </si>
  <si>
    <t>OTROS COMBUSTIBLES</t>
  </si>
  <si>
    <t>2.3.7.1.99</t>
  </si>
  <si>
    <t>PRODUCTOS QUIMICOS DE USO PERSONAL</t>
  </si>
  <si>
    <t>2.3.7.2.03</t>
  </si>
  <si>
    <t>INSECTICIDAS, FUMINANTES Y OTROS</t>
  </si>
  <si>
    <t>2.3.7.2.05</t>
  </si>
  <si>
    <t>PINTURAS, LACAS, BARNICES, DILUYENTES Y ABSORBENTES PARA PINTURA</t>
  </si>
  <si>
    <t>2.3.7.2.06</t>
  </si>
  <si>
    <t>OTROS PROD. QUIMICOS CONEXOS</t>
  </si>
  <si>
    <t>2.3.7.2.99</t>
  </si>
  <si>
    <t>MATERIAL PARA LIMPIEZA</t>
  </si>
  <si>
    <t>2.3.9.1.01</t>
  </si>
  <si>
    <t>UTILES DE ESCRITORIO, OFICINA INFORMATICA</t>
  </si>
  <si>
    <t>2.3.9.2.01</t>
  </si>
  <si>
    <t>UTILES DE COCINA Y COMEDOR</t>
  </si>
  <si>
    <t>2.3.9.5.01</t>
  </si>
  <si>
    <t>PRODUCTOS ELECTRICOS Y AFINES</t>
  </si>
  <si>
    <t>2.3.9.6.01</t>
  </si>
  <si>
    <t>REPUESTOS</t>
  </si>
  <si>
    <t>2.3.9.8.01</t>
  </si>
  <si>
    <t>ACCESORIOS</t>
  </si>
  <si>
    <t>2.3.9.8.02</t>
  </si>
  <si>
    <t>PRESTACIONES ECONOMICAS</t>
  </si>
  <si>
    <t>2.1.1.5.01</t>
  </si>
  <si>
    <t>PORCION DE VACACIONES NO DISFRUTADAS</t>
  </si>
  <si>
    <t>2.1.1.5.04</t>
  </si>
  <si>
    <t>PUBLICIDAD Y PROPAGANDA</t>
  </si>
  <si>
    <t>ALQUILERES DE EQUIPOS DE TRANSPORTE, TRACION Y ELEVACION</t>
  </si>
  <si>
    <t>SERVICIOS JURIDICOS</t>
  </si>
  <si>
    <t>2.2.8.7.02</t>
  </si>
  <si>
    <t>PRENDAS Y ACCESORIOS DE VESTIR</t>
  </si>
  <si>
    <t>2.3.2.3.01</t>
  </si>
  <si>
    <t>PÀPEL Y CARTON</t>
  </si>
  <si>
    <t>PLASTICO</t>
  </si>
  <si>
    <t>GASOIL</t>
  </si>
  <si>
    <t>2.3.7.1.02</t>
  </si>
  <si>
    <t>GAS GLP</t>
  </si>
  <si>
    <t>2.3.7.1.04</t>
  </si>
  <si>
    <t>INSECTICIDAS, FUMIGANTES Y OTROS</t>
  </si>
  <si>
    <t>UTILES Y MATERIALES DE LIMPIEZA E HIGIENE</t>
  </si>
  <si>
    <t>UTILES Y MATERIALES DE ESCRITORIO, OFICINA E INFORMATICA</t>
  </si>
  <si>
    <t>UTILES MENORES MEDICO, QUIRURGICOS O DE LABORATORIO</t>
  </si>
  <si>
    <t>2.3.9.3.01</t>
  </si>
  <si>
    <t>PRODUCTOS Y UTILES VARIOS N.I.P</t>
  </si>
  <si>
    <t>2.3.9.9.01</t>
  </si>
  <si>
    <t>PRODUCTOS Y UTILES DE DEFENSA Y SEGURIDAD</t>
  </si>
  <si>
    <t>2.3.9.9.04</t>
  </si>
  <si>
    <t>PRODUCTOS UTILES DIVERSOS</t>
  </si>
  <si>
    <t>2.3.9.9.05</t>
  </si>
  <si>
    <t>MUEBLES, EQUIPOS DE OFICINA Y ESTANTERIA</t>
  </si>
  <si>
    <t>2.6.1.1.01</t>
  </si>
  <si>
    <t>ELECTRODOMESTICOS</t>
  </si>
  <si>
    <t>2.6.1.4.01</t>
  </si>
  <si>
    <t>OTROS MOBILIARIOS Y EQUIPOS NO IDENTIFICADOS PRECEDENTEMENTE</t>
  </si>
  <si>
    <t>2.6.1.9.01</t>
  </si>
  <si>
    <t>EQUIPOS Y APAEATOS AUDIVISUALES</t>
  </si>
  <si>
    <t>2.6.2.1.01</t>
  </si>
  <si>
    <t>CAMARAS FOTOGRAFICAS Y DE VIDEO</t>
  </si>
  <si>
    <t>2.6.2.3.01</t>
  </si>
  <si>
    <t>AUTOMOVILES Y CAMIONES</t>
  </si>
  <si>
    <t>2.6.4.1.01</t>
  </si>
  <si>
    <t>EQUIPO DE TRACCION</t>
  </si>
  <si>
    <t>2.6.4.6.01</t>
  </si>
  <si>
    <t>MAQUINARIA Y EQUIPO INDUSTRIAL</t>
  </si>
  <si>
    <t>2.6.5.2.01</t>
  </si>
  <si>
    <t>SISTERNAS Y EQUIPOS DE CLIMATIZACION</t>
  </si>
  <si>
    <t>2.6.5.4.01</t>
  </si>
  <si>
    <t>OTROS EQUIPOS</t>
  </si>
  <si>
    <t>2.6.5.8.01</t>
  </si>
  <si>
    <t>EQUIPOS DE SEGURIDAD</t>
  </si>
  <si>
    <t>2.6.6.2.01</t>
  </si>
  <si>
    <t>OBRAS PARA EDIFICACIONES NO RESIDENCIAL</t>
  </si>
  <si>
    <t>2.7.1.2.01</t>
  </si>
  <si>
    <t>FECHA</t>
  </si>
  <si>
    <t>DE/CK/ED/TR/CK ADM</t>
  </si>
  <si>
    <t>DESCRIPCION</t>
  </si>
  <si>
    <t>OBJETAR</t>
  </si>
  <si>
    <t>DEBITO</t>
  </si>
  <si>
    <t>CREDITO</t>
  </si>
  <si>
    <t xml:space="preserve">BALANCE INICIAL </t>
  </si>
  <si>
    <t xml:space="preserve">INGRESOS </t>
  </si>
  <si>
    <t xml:space="preserve">BALANCE DISPONIBLE </t>
  </si>
  <si>
    <t>CK/LB/TR</t>
  </si>
  <si>
    <t>CUENTA ANTICIPO FINANCIERO</t>
  </si>
  <si>
    <t xml:space="preserve">CUENTA ELECTRONICA </t>
  </si>
  <si>
    <t>FONDO 2079</t>
  </si>
  <si>
    <t>COMEDORES ECONOMICOS DEL ESTADO</t>
  </si>
  <si>
    <t>(VALORES EN RD$)</t>
  </si>
  <si>
    <t>Av. San Vicente de Paúl. Esq. Presidente Estrella Ureña. Teléfono: 809-592-1819 Fax: 809-596-7420</t>
  </si>
  <si>
    <t xml:space="preserve"> RNC: 401-05251-2</t>
  </si>
  <si>
    <t>www.comedoreseconomicos.gob.do</t>
  </si>
  <si>
    <t>Licda. Rut Betania Lendof</t>
  </si>
  <si>
    <t>Enc. Dpto. Contabilidad</t>
  </si>
  <si>
    <t>RELACION DE INGRESOS Y EGRESOS 2023</t>
  </si>
  <si>
    <t>AL 31 ENERO 2023</t>
  </si>
  <si>
    <t>AL 31 FEBRERO 2023</t>
  </si>
  <si>
    <t>AL 28 FEBRERO 2023</t>
  </si>
  <si>
    <t xml:space="preserve">NOTA: </t>
  </si>
  <si>
    <t xml:space="preserve">PREGUNTAR SI LA TRANFS. ENTRE CUENTAS </t>
  </si>
  <si>
    <t>SE DEBE CONSIDERAR ENTONCES COMO UN INGRESO</t>
  </si>
  <si>
    <t>O SE ESPECIFICA QUE ES UNA ENTRADA DE DIARIO</t>
  </si>
  <si>
    <t>2.6.3.4.01</t>
  </si>
  <si>
    <t>2.6.2.4.01</t>
  </si>
  <si>
    <t xml:space="preserve"> </t>
  </si>
  <si>
    <t>OBJETAL</t>
  </si>
  <si>
    <t>EQUIPOS E INSTRS. DE MEDICION CIENTIFICA</t>
  </si>
  <si>
    <t>SISTEMAS Y EQUIPOS DE CLIMATIZACION</t>
  </si>
  <si>
    <t>MANT. Y REPARACIONES MENORES EN EDIFICACIONES</t>
  </si>
  <si>
    <t>MOBILIARIO Y EQUIPO EDUCACIONAL Y RECREATIVO</t>
  </si>
  <si>
    <t>TRANSF. RECIBIDA DE LA CUENTA COLECTORA 010-2522901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</si>
</sst>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31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Alignment="0" applyProtection="0"/>
  </cellStyleXfs>
  <cellXfs count="86">
    <xf numFmtId="0" fontId="0" fillId="0" borderId="0" xfId="0"/>
    <xf numFmtId="0" fontId="5" fillId="0" borderId="0" xfId="2" applyFont="1"/>
    <xf numFmtId="0" fontId="7" fillId="0" borderId="0" xfId="0" applyFont="1"/>
    <xf numFmtId="0" fontId="9" fillId="0" borderId="2" xfId="0" applyFont="1" applyBorder="1" applyAlignment="1">
      <alignment horizontal="left" wrapText="1"/>
    </xf>
    <xf numFmtId="0" fontId="6" fillId="0" borderId="0" xfId="0" applyFont="1"/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2" xfId="0" applyNumberFormat="1" applyFont="1" applyBorder="1"/>
    <xf numFmtId="164" fontId="9" fillId="0" borderId="2" xfId="0" applyNumberFormat="1" applyFont="1" applyBorder="1" applyAlignment="1">
      <alignment horizontal="center"/>
    </xf>
    <xf numFmtId="4" fontId="3" fillId="2" borderId="2" xfId="4" applyNumberFormat="1" applyFont="1" applyFill="1" applyBorder="1" applyAlignment="1" applyProtection="1">
      <protection locked="0"/>
    </xf>
    <xf numFmtId="164" fontId="9" fillId="0" borderId="2" xfId="0" applyNumberFormat="1" applyFont="1" applyBorder="1"/>
    <xf numFmtId="4" fontId="3" fillId="2" borderId="2" xfId="4" applyNumberFormat="1" applyFont="1" applyFill="1" applyBorder="1" applyAlignment="1" applyProtection="1">
      <alignment wrapText="1"/>
      <protection locked="0"/>
    </xf>
    <xf numFmtId="4" fontId="6" fillId="0" borderId="0" xfId="0" applyNumberFormat="1" applyFont="1"/>
    <xf numFmtId="14" fontId="9" fillId="0" borderId="7" xfId="0" applyNumberFormat="1" applyFont="1" applyBorder="1" applyAlignment="1">
      <alignment horizontal="center" vertical="center"/>
    </xf>
    <xf numFmtId="0" fontId="9" fillId="0" borderId="3" xfId="0" applyFont="1" applyBorder="1"/>
    <xf numFmtId="4" fontId="9" fillId="0" borderId="3" xfId="0" applyNumberFormat="1" applyFont="1" applyBorder="1"/>
    <xf numFmtId="0" fontId="9" fillId="0" borderId="8" xfId="0" applyFont="1" applyBorder="1" applyAlignment="1">
      <alignment horizontal="center" vertical="center" wrapText="1"/>
    </xf>
    <xf numFmtId="4" fontId="3" fillId="2" borderId="8" xfId="4" applyNumberFormat="1" applyFont="1" applyFill="1" applyBorder="1" applyAlignment="1" applyProtection="1">
      <protection locked="0"/>
    </xf>
    <xf numFmtId="4" fontId="9" fillId="0" borderId="8" xfId="0" applyNumberFormat="1" applyFont="1" applyBorder="1"/>
    <xf numFmtId="4" fontId="9" fillId="0" borderId="9" xfId="0" applyNumberFormat="1" applyFont="1" applyBorder="1"/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4" fontId="8" fillId="3" borderId="11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/>
    <xf numFmtId="0" fontId="12" fillId="0" borderId="0" xfId="0" applyFont="1" applyAlignment="1"/>
    <xf numFmtId="4" fontId="7" fillId="0" borderId="0" xfId="0" applyNumberFormat="1" applyFont="1"/>
    <xf numFmtId="4" fontId="5" fillId="0" borderId="0" xfId="1" applyNumberFormat="1" applyFont="1"/>
    <xf numFmtId="4" fontId="5" fillId="0" borderId="0" xfId="2" applyNumberFormat="1" applyFont="1"/>
    <xf numFmtId="0" fontId="13" fillId="0" borderId="0" xfId="0" applyFont="1" applyAlignment="1"/>
    <xf numFmtId="0" fontId="15" fillId="0" borderId="0" xfId="6" applyFont="1" applyAlignment="1">
      <alignment vertical="top"/>
    </xf>
    <xf numFmtId="14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9" fillId="0" borderId="6" xfId="0" applyFont="1" applyBorder="1"/>
    <xf numFmtId="0" fontId="9" fillId="0" borderId="8" xfId="0" applyFont="1" applyBorder="1" applyAlignment="1">
      <alignment horizontal="left" wrapText="1"/>
    </xf>
    <xf numFmtId="164" fontId="9" fillId="0" borderId="8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0" fontId="6" fillId="0" borderId="0" xfId="0" applyFont="1" applyBorder="1"/>
    <xf numFmtId="39" fontId="4" fillId="0" borderId="0" xfId="2" applyNumberFormat="1" applyFont="1" applyFill="1" applyBorder="1" applyAlignment="1">
      <alignment wrapText="1"/>
    </xf>
    <xf numFmtId="0" fontId="9" fillId="0" borderId="5" xfId="0" applyFont="1" applyBorder="1"/>
    <xf numFmtId="4" fontId="3" fillId="2" borderId="5" xfId="2" applyNumberFormat="1" applyFont="1" applyFill="1" applyBorder="1" applyAlignment="1" applyProtection="1">
      <alignment horizontal="right"/>
      <protection locked="0"/>
    </xf>
    <xf numFmtId="4" fontId="9" fillId="0" borderId="5" xfId="0" applyNumberFormat="1" applyFont="1" applyBorder="1"/>
    <xf numFmtId="4" fontId="9" fillId="0" borderId="6" xfId="0" applyNumberFormat="1" applyFont="1" applyBorder="1"/>
    <xf numFmtId="164" fontId="9" fillId="0" borderId="8" xfId="0" applyNumberFormat="1" applyFont="1" applyBorder="1" applyAlignment="1">
      <alignment horizontal="left" wrapText="1"/>
    </xf>
    <xf numFmtId="164" fontId="9" fillId="0" borderId="8" xfId="0" applyNumberFormat="1" applyFont="1" applyBorder="1"/>
    <xf numFmtId="164" fontId="9" fillId="0" borderId="9" xfId="0" applyNumberFormat="1" applyFont="1" applyBorder="1"/>
    <xf numFmtId="0" fontId="9" fillId="0" borderId="0" xfId="0" applyFont="1" applyBorder="1" applyAlignment="1">
      <alignment vertical="center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4" fontId="9" fillId="0" borderId="2" xfId="0" applyNumberFormat="1" applyFont="1" applyFill="1" applyBorder="1"/>
    <xf numFmtId="4" fontId="9" fillId="0" borderId="0" xfId="0" applyNumberFormat="1" applyFont="1" applyBorder="1"/>
    <xf numFmtId="0" fontId="17" fillId="0" borderId="0" xfId="0" applyFont="1" applyAlignment="1">
      <alignment horizontal="center" vertical="center"/>
    </xf>
    <xf numFmtId="164" fontId="0" fillId="0" borderId="0" xfId="0" applyNumberFormat="1"/>
    <xf numFmtId="4" fontId="3" fillId="0" borderId="2" xfId="4" applyNumberFormat="1" applyFont="1" applyFill="1" applyBorder="1" applyAlignment="1" applyProtection="1">
      <protection locked="0"/>
    </xf>
    <xf numFmtId="0" fontId="0" fillId="0" borderId="0" xfId="0" applyFill="1"/>
    <xf numFmtId="0" fontId="0" fillId="0" borderId="0" xfId="0" applyFill="1" applyBorder="1"/>
    <xf numFmtId="164" fontId="19" fillId="0" borderId="0" xfId="0" applyNumberFormat="1" applyFont="1" applyFill="1" applyBorder="1"/>
    <xf numFmtId="164" fontId="0" fillId="0" borderId="0" xfId="0" applyNumberFormat="1" applyFill="1" applyBorder="1"/>
    <xf numFmtId="0" fontId="19" fillId="0" borderId="0" xfId="0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" fontId="3" fillId="2" borderId="2" xfId="4" applyNumberFormat="1" applyFont="1" applyFill="1" applyBorder="1" applyAlignment="1" applyProtection="1">
      <alignment horizontal="center"/>
      <protection locked="0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" fontId="3" fillId="0" borderId="0" xfId="4" applyNumberFormat="1" applyFont="1" applyFill="1" applyBorder="1" applyAlignment="1" applyProtection="1">
      <protection locked="0"/>
    </xf>
    <xf numFmtId="4" fontId="9" fillId="0" borderId="0" xfId="0" applyNumberFormat="1" applyFont="1" applyFill="1" applyBorder="1"/>
    <xf numFmtId="14" fontId="9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0" xfId="6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7">
    <cellStyle name="Comma 2 2" xfId="4"/>
    <cellStyle name="Hipervínculo" xfId="6" builtinId="8"/>
    <cellStyle name="Millares" xfId="1" builtinId="3"/>
    <cellStyle name="Millares 2" xfId="3"/>
    <cellStyle name="Normal" xfId="0" builtinId="0"/>
    <cellStyle name="Normal 2" xfId="2"/>
    <cellStyle name="Normal 2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142875</xdr:rowOff>
    </xdr:from>
    <xdr:to>
      <xdr:col>5</xdr:col>
      <xdr:colOff>180976</xdr:colOff>
      <xdr:row>5</xdr:row>
      <xdr:rowOff>104775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1" y="142875"/>
          <a:ext cx="15049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3257550</xdr:colOff>
      <xdr:row>36</xdr:row>
      <xdr:rowOff>9525</xdr:rowOff>
    </xdr:from>
    <xdr:to>
      <xdr:col>1</xdr:col>
      <xdr:colOff>4038600</xdr:colOff>
      <xdr:row>38</xdr:row>
      <xdr:rowOff>190104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466725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36</xdr:row>
      <xdr:rowOff>152400</xdr:rowOff>
    </xdr:from>
    <xdr:to>
      <xdr:col>3</xdr:col>
      <xdr:colOff>3883023</xdr:colOff>
      <xdr:row>39</xdr:row>
      <xdr:rowOff>9525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4810125"/>
          <a:ext cx="77787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2752725</xdr:colOff>
      <xdr:row>60</xdr:row>
      <xdr:rowOff>66675</xdr:rowOff>
    </xdr:from>
    <xdr:ext cx="1507252" cy="914400"/>
    <xdr:pic>
      <xdr:nvPicPr>
        <xdr:cNvPr id="5" name="Imagen 4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912495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3257550</xdr:colOff>
      <xdr:row>140</xdr:row>
      <xdr:rowOff>9525</xdr:rowOff>
    </xdr:from>
    <xdr:to>
      <xdr:col>1</xdr:col>
      <xdr:colOff>4038600</xdr:colOff>
      <xdr:row>142</xdr:row>
      <xdr:rowOff>190104</xdr:rowOff>
    </xdr:to>
    <xdr:pic>
      <xdr:nvPicPr>
        <xdr:cNvPr id="6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22336125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140</xdr:row>
      <xdr:rowOff>152400</xdr:rowOff>
    </xdr:from>
    <xdr:to>
      <xdr:col>3</xdr:col>
      <xdr:colOff>3883023</xdr:colOff>
      <xdr:row>143</xdr:row>
      <xdr:rowOff>9525</xdr:rowOff>
    </xdr:to>
    <xdr:pic>
      <xdr:nvPicPr>
        <xdr:cNvPr id="7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22479000"/>
          <a:ext cx="77787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914400</xdr:colOff>
      <xdr:row>36</xdr:row>
      <xdr:rowOff>104775</xdr:rowOff>
    </xdr:from>
    <xdr:to>
      <xdr:col>4</xdr:col>
      <xdr:colOff>396873</xdr:colOff>
      <xdr:row>38</xdr:row>
      <xdr:rowOff>152400</xdr:rowOff>
    </xdr:to>
    <xdr:pic>
      <xdr:nvPicPr>
        <xdr:cNvPr id="8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7543800"/>
          <a:ext cx="57784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5</xdr:col>
      <xdr:colOff>497602</xdr:colOff>
      <xdr:row>4</xdr:row>
      <xdr:rowOff>152400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0"/>
          <a:ext cx="221210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3257550</xdr:colOff>
      <xdr:row>39</xdr:row>
      <xdr:rowOff>9525</xdr:rowOff>
    </xdr:from>
    <xdr:to>
      <xdr:col>1</xdr:col>
      <xdr:colOff>4038600</xdr:colOff>
      <xdr:row>41</xdr:row>
      <xdr:rowOff>190104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725805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39</xdr:row>
      <xdr:rowOff>152400</xdr:rowOff>
    </xdr:from>
    <xdr:to>
      <xdr:col>3</xdr:col>
      <xdr:colOff>3883023</xdr:colOff>
      <xdr:row>42</xdr:row>
      <xdr:rowOff>9525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40092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990601</xdr:colOff>
      <xdr:row>39</xdr:row>
      <xdr:rowOff>77933</xdr:rowOff>
    </xdr:from>
    <xdr:to>
      <xdr:col>4</xdr:col>
      <xdr:colOff>323851</xdr:colOff>
      <xdr:row>41</xdr:row>
      <xdr:rowOff>133351</xdr:rowOff>
    </xdr:to>
    <xdr:pic>
      <xdr:nvPicPr>
        <xdr:cNvPr id="5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6" y="7545533"/>
          <a:ext cx="533400" cy="436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495300</xdr:colOff>
      <xdr:row>52</xdr:row>
      <xdr:rowOff>28575</xdr:rowOff>
    </xdr:from>
    <xdr:ext cx="1507252" cy="914400"/>
    <xdr:pic>
      <xdr:nvPicPr>
        <xdr:cNvPr id="6" name="Imagen 5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75360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3257550</xdr:colOff>
      <xdr:row>89</xdr:row>
      <xdr:rowOff>9525</xdr:rowOff>
    </xdr:from>
    <xdr:to>
      <xdr:col>1</xdr:col>
      <xdr:colOff>4038600</xdr:colOff>
      <xdr:row>91</xdr:row>
      <xdr:rowOff>190104</xdr:rowOff>
    </xdr:to>
    <xdr:pic>
      <xdr:nvPicPr>
        <xdr:cNvPr id="7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1718310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89</xdr:row>
      <xdr:rowOff>152400</xdr:rowOff>
    </xdr:from>
    <xdr:to>
      <xdr:col>3</xdr:col>
      <xdr:colOff>3883023</xdr:colOff>
      <xdr:row>92</xdr:row>
      <xdr:rowOff>9525</xdr:rowOff>
    </xdr:to>
    <xdr:pic>
      <xdr:nvPicPr>
        <xdr:cNvPr id="8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732597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895350</xdr:colOff>
      <xdr:row>89</xdr:row>
      <xdr:rowOff>76200</xdr:rowOff>
    </xdr:from>
    <xdr:to>
      <xdr:col>3</xdr:col>
      <xdr:colOff>1501773</xdr:colOff>
      <xdr:row>91</xdr:row>
      <xdr:rowOff>123825</xdr:rowOff>
    </xdr:to>
    <xdr:pic>
      <xdr:nvPicPr>
        <xdr:cNvPr id="9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6925925"/>
          <a:ext cx="606423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1781176</xdr:colOff>
      <xdr:row>0</xdr:row>
      <xdr:rowOff>36703</xdr:rowOff>
    </xdr:from>
    <xdr:to>
      <xdr:col>4</xdr:col>
      <xdr:colOff>47625</xdr:colOff>
      <xdr:row>4</xdr:row>
      <xdr:rowOff>95250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6" y="36703"/>
          <a:ext cx="1562099" cy="820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3257550</xdr:colOff>
      <xdr:row>27</xdr:row>
      <xdr:rowOff>9525</xdr:rowOff>
    </xdr:from>
    <xdr:to>
      <xdr:col>1</xdr:col>
      <xdr:colOff>4038600</xdr:colOff>
      <xdr:row>29</xdr:row>
      <xdr:rowOff>190104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459105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2295525</xdr:colOff>
      <xdr:row>27</xdr:row>
      <xdr:rowOff>114300</xdr:rowOff>
    </xdr:from>
    <xdr:to>
      <xdr:col>3</xdr:col>
      <xdr:colOff>2873373</xdr:colOff>
      <xdr:row>29</xdr:row>
      <xdr:rowOff>161925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5791200"/>
          <a:ext cx="57784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1952625</xdr:colOff>
      <xdr:row>57</xdr:row>
      <xdr:rowOff>84328</xdr:rowOff>
    </xdr:from>
    <xdr:ext cx="1431052" cy="868172"/>
    <xdr:pic>
      <xdr:nvPicPr>
        <xdr:cNvPr id="5" name="Imagen 4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0380853"/>
          <a:ext cx="1431052" cy="868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3257550</xdr:colOff>
      <xdr:row>121</xdr:row>
      <xdr:rowOff>9525</xdr:rowOff>
    </xdr:from>
    <xdr:to>
      <xdr:col>1</xdr:col>
      <xdr:colOff>4038600</xdr:colOff>
      <xdr:row>123</xdr:row>
      <xdr:rowOff>190104</xdr:rowOff>
    </xdr:to>
    <xdr:pic>
      <xdr:nvPicPr>
        <xdr:cNvPr id="6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23136225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2428875</xdr:colOff>
      <xdr:row>121</xdr:row>
      <xdr:rowOff>171450</xdr:rowOff>
    </xdr:from>
    <xdr:to>
      <xdr:col>3</xdr:col>
      <xdr:colOff>3006723</xdr:colOff>
      <xdr:row>124</xdr:row>
      <xdr:rowOff>28575</xdr:rowOff>
    </xdr:to>
    <xdr:pic>
      <xdr:nvPicPr>
        <xdr:cNvPr id="7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3298150"/>
          <a:ext cx="577848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M147"/>
  <sheetViews>
    <sheetView workbookViewId="0">
      <selection activeCell="L22" sqref="L22"/>
    </sheetView>
  </sheetViews>
  <sheetFormatPr baseColWidth="10" defaultRowHeight="15" x14ac:dyDescent="0.25"/>
  <cols>
    <col min="1" max="1" width="1.5703125" style="4" customWidth="1"/>
    <col min="2" max="2" width="11.42578125" style="4"/>
    <col min="3" max="3" width="11" style="4" customWidth="1"/>
    <col min="4" max="4" width="16.42578125" style="4" customWidth="1"/>
    <col min="5" max="5" width="10.28515625" style="4" customWidth="1"/>
    <col min="6" max="6" width="10.5703125" style="16" customWidth="1"/>
    <col min="7" max="7" width="9.28515625" style="16" customWidth="1"/>
    <col min="8" max="8" width="13.28515625" style="4" customWidth="1"/>
    <col min="9" max="9" width="11.7109375" style="4" customWidth="1"/>
    <col min="10" max="10" width="11.85546875" style="4" bestFit="1" customWidth="1"/>
    <col min="11" max="13" width="11.42578125" style="4"/>
  </cols>
  <sheetData>
    <row r="7" spans="1:10" ht="18.75" x14ac:dyDescent="0.25">
      <c r="A7" s="81" t="s">
        <v>173</v>
      </c>
      <c r="B7" s="81"/>
      <c r="C7" s="81"/>
      <c r="D7" s="81"/>
      <c r="E7" s="81"/>
      <c r="F7" s="81"/>
      <c r="G7" s="81"/>
      <c r="H7" s="81"/>
      <c r="I7" s="29"/>
    </row>
    <row r="8" spans="1:10" x14ac:dyDescent="0.25">
      <c r="A8" s="82" t="s">
        <v>180</v>
      </c>
      <c r="B8" s="82"/>
      <c r="C8" s="82"/>
      <c r="D8" s="82"/>
      <c r="E8" s="82"/>
      <c r="F8" s="82"/>
      <c r="G8" s="82"/>
      <c r="H8" s="82"/>
      <c r="I8" s="30"/>
    </row>
    <row r="9" spans="1:10" x14ac:dyDescent="0.25">
      <c r="A9" s="83" t="s">
        <v>170</v>
      </c>
      <c r="B9" s="84"/>
      <c r="C9" s="84"/>
      <c r="D9" s="84"/>
      <c r="E9" s="84"/>
      <c r="F9" s="84"/>
      <c r="G9" s="84"/>
      <c r="H9" s="84"/>
      <c r="I9" s="55"/>
    </row>
    <row r="10" spans="1:10" x14ac:dyDescent="0.25">
      <c r="A10" s="85" t="s">
        <v>183</v>
      </c>
      <c r="B10" s="85"/>
      <c r="C10" s="85"/>
      <c r="D10" s="85"/>
      <c r="E10" s="85"/>
      <c r="F10" s="85"/>
      <c r="G10" s="85"/>
      <c r="H10" s="85"/>
      <c r="I10" s="31"/>
    </row>
    <row r="11" spans="1:10" x14ac:dyDescent="0.25">
      <c r="A11" s="85" t="s">
        <v>174</v>
      </c>
      <c r="B11" s="85"/>
      <c r="C11" s="85"/>
      <c r="D11" s="85"/>
      <c r="E11" s="85"/>
      <c r="F11" s="85"/>
      <c r="G11" s="85"/>
      <c r="H11" s="85"/>
      <c r="I11" s="31"/>
    </row>
    <row r="12" spans="1:10" ht="15.75" thickBot="1" x14ac:dyDescent="0.3"/>
    <row r="13" spans="1:10" ht="26.25" thickBot="1" x14ac:dyDescent="0.3">
      <c r="B13" s="24" t="s">
        <v>160</v>
      </c>
      <c r="C13" s="25" t="s">
        <v>161</v>
      </c>
      <c r="D13" s="26" t="s">
        <v>162</v>
      </c>
      <c r="E13" s="26" t="s">
        <v>191</v>
      </c>
      <c r="F13" s="27" t="s">
        <v>164</v>
      </c>
      <c r="G13" s="27" t="s">
        <v>165</v>
      </c>
      <c r="H13" s="28" t="s">
        <v>168</v>
      </c>
    </row>
    <row r="14" spans="1:10" ht="26.25" x14ac:dyDescent="0.25">
      <c r="B14" s="37">
        <v>44957</v>
      </c>
      <c r="C14" s="38" t="s">
        <v>169</v>
      </c>
      <c r="D14" s="39" t="s">
        <v>166</v>
      </c>
      <c r="E14" s="40"/>
      <c r="F14" s="56">
        <v>4614035.55</v>
      </c>
      <c r="G14" s="41"/>
      <c r="H14" s="42"/>
      <c r="J14" s="46"/>
    </row>
    <row r="15" spans="1:10" x14ac:dyDescent="0.25">
      <c r="B15" s="17">
        <v>44957</v>
      </c>
      <c r="C15" s="8" t="s">
        <v>169</v>
      </c>
      <c r="D15" s="3" t="s">
        <v>167</v>
      </c>
      <c r="E15" s="6"/>
      <c r="F15" s="57">
        <v>0</v>
      </c>
      <c r="G15" s="7"/>
      <c r="H15" s="19">
        <f>F14+F15</f>
        <v>4614035.55</v>
      </c>
      <c r="J15" s="47"/>
    </row>
    <row r="16" spans="1:10" x14ac:dyDescent="0.25">
      <c r="B16" s="17">
        <v>44957</v>
      </c>
      <c r="C16" s="8" t="s">
        <v>169</v>
      </c>
      <c r="D16" s="3" t="s">
        <v>35</v>
      </c>
      <c r="E16" s="12" t="s">
        <v>36</v>
      </c>
      <c r="F16" s="10"/>
      <c r="G16" s="11">
        <v>175</v>
      </c>
      <c r="H16" s="19">
        <f>H15-G16</f>
        <v>4613860.55</v>
      </c>
    </row>
    <row r="17" spans="1:9" x14ac:dyDescent="0.25">
      <c r="F17" s="4"/>
      <c r="G17" s="4"/>
    </row>
    <row r="18" spans="1:9" x14ac:dyDescent="0.25">
      <c r="F18" s="4"/>
      <c r="G18" s="4"/>
    </row>
    <row r="19" spans="1:9" x14ac:dyDescent="0.25">
      <c r="F19" s="4"/>
      <c r="G19" s="4"/>
    </row>
    <row r="20" spans="1:9" x14ac:dyDescent="0.25">
      <c r="F20" s="4"/>
      <c r="G20" s="4"/>
    </row>
    <row r="21" spans="1:9" x14ac:dyDescent="0.25">
      <c r="F21" s="4"/>
      <c r="G21" s="4"/>
    </row>
    <row r="22" spans="1:9" x14ac:dyDescent="0.25">
      <c r="F22" s="4"/>
      <c r="G22" s="4"/>
    </row>
    <row r="23" spans="1:9" x14ac:dyDescent="0.25">
      <c r="F23" s="4"/>
      <c r="G23" s="4"/>
    </row>
    <row r="24" spans="1:9" x14ac:dyDescent="0.25">
      <c r="F24" s="4"/>
      <c r="G24" s="4"/>
    </row>
    <row r="25" spans="1:9" x14ac:dyDescent="0.25">
      <c r="F25" s="4"/>
      <c r="G25" s="4"/>
    </row>
    <row r="26" spans="1:9" x14ac:dyDescent="0.25">
      <c r="F26" s="4"/>
      <c r="G26" s="4"/>
    </row>
    <row r="27" spans="1:9" x14ac:dyDescent="0.25">
      <c r="F27" s="4"/>
      <c r="G27" s="4"/>
    </row>
    <row r="28" spans="1:9" x14ac:dyDescent="0.25">
      <c r="F28" s="4"/>
      <c r="G28" s="4"/>
    </row>
    <row r="29" spans="1:9" x14ac:dyDescent="0.25">
      <c r="F29" s="4"/>
      <c r="G29" s="4"/>
    </row>
    <row r="30" spans="1:9" x14ac:dyDescent="0.25">
      <c r="F30" s="4"/>
      <c r="G30" s="4"/>
    </row>
    <row r="31" spans="1:9" x14ac:dyDescent="0.25">
      <c r="F31" s="4"/>
      <c r="G31" s="4"/>
    </row>
    <row r="32" spans="1:9" x14ac:dyDescent="0.25">
      <c r="A32" s="77" t="s">
        <v>178</v>
      </c>
      <c r="B32" s="77"/>
      <c r="C32" s="77"/>
      <c r="D32" s="77"/>
      <c r="E32" s="77"/>
      <c r="F32" s="77"/>
      <c r="G32" s="77"/>
      <c r="H32" s="77"/>
      <c r="I32" s="70"/>
    </row>
    <row r="33" spans="1:10" x14ac:dyDescent="0.25">
      <c r="A33" s="78" t="s">
        <v>179</v>
      </c>
      <c r="B33" s="78"/>
      <c r="C33" s="78"/>
      <c r="D33" s="78"/>
      <c r="E33" s="78"/>
      <c r="F33" s="78"/>
      <c r="G33" s="78"/>
      <c r="H33" s="78"/>
      <c r="I33" s="69"/>
    </row>
    <row r="34" spans="1:10" x14ac:dyDescent="0.25">
      <c r="A34" s="61"/>
      <c r="B34" s="61"/>
      <c r="C34" s="61"/>
      <c r="D34" s="61"/>
      <c r="E34" s="61"/>
      <c r="F34" s="61"/>
      <c r="G34" s="61"/>
      <c r="H34" s="61"/>
      <c r="I34" s="69"/>
    </row>
    <row r="35" spans="1:10" x14ac:dyDescent="0.25">
      <c r="A35" s="61"/>
      <c r="B35" s="61"/>
      <c r="C35" s="61"/>
      <c r="D35" s="61"/>
      <c r="E35" s="61"/>
      <c r="F35" s="61"/>
      <c r="G35" s="61"/>
      <c r="H35" s="61"/>
      <c r="I35" s="69"/>
    </row>
    <row r="36" spans="1:10" x14ac:dyDescent="0.25">
      <c r="F36" s="4"/>
      <c r="G36" s="4"/>
    </row>
    <row r="37" spans="1:10" x14ac:dyDescent="0.25">
      <c r="A37"/>
      <c r="B37" s="2"/>
      <c r="C37" s="2"/>
      <c r="D37" s="2"/>
      <c r="E37" s="2"/>
      <c r="F37" s="2"/>
      <c r="G37" s="32"/>
      <c r="H37" s="2"/>
      <c r="I37" s="2"/>
      <c r="J37" s="2"/>
    </row>
    <row r="38" spans="1:10" x14ac:dyDescent="0.25">
      <c r="A38"/>
      <c r="B38" s="2"/>
      <c r="C38" s="2"/>
      <c r="D38" s="2"/>
      <c r="E38" s="2"/>
      <c r="F38" s="2"/>
      <c r="G38" s="32"/>
      <c r="H38" s="2"/>
      <c r="I38" s="2"/>
      <c r="J38" s="2"/>
    </row>
    <row r="39" spans="1:10" x14ac:dyDescent="0.25">
      <c r="A39"/>
      <c r="B39" s="2"/>
      <c r="C39" s="2"/>
      <c r="D39" s="2"/>
      <c r="E39" s="2"/>
      <c r="F39" s="2"/>
      <c r="G39" s="32"/>
      <c r="H39" s="2"/>
      <c r="I39" s="2"/>
      <c r="J39" s="2"/>
    </row>
    <row r="40" spans="1:10" x14ac:dyDescent="0.25">
      <c r="A40" s="79" t="s">
        <v>175</v>
      </c>
      <c r="B40" s="79"/>
      <c r="C40" s="79"/>
      <c r="D40" s="79"/>
      <c r="E40" s="79"/>
      <c r="F40" s="79"/>
      <c r="G40" s="79"/>
      <c r="H40" s="79"/>
      <c r="I40" s="35"/>
      <c r="J40" s="35"/>
    </row>
    <row r="41" spans="1:10" x14ac:dyDescent="0.25">
      <c r="A41" s="79" t="s">
        <v>176</v>
      </c>
      <c r="B41" s="79"/>
      <c r="C41" s="79"/>
      <c r="D41" s="79"/>
      <c r="E41" s="79"/>
      <c r="F41" s="79"/>
      <c r="G41" s="79"/>
      <c r="H41" s="79"/>
      <c r="I41" s="35"/>
      <c r="J41" s="35"/>
    </row>
    <row r="42" spans="1:10" x14ac:dyDescent="0.25">
      <c r="A42" s="80" t="s">
        <v>177</v>
      </c>
      <c r="B42" s="80"/>
      <c r="C42" s="80"/>
      <c r="D42" s="80"/>
      <c r="E42" s="80"/>
      <c r="F42" s="80"/>
      <c r="G42" s="80"/>
      <c r="H42" s="80"/>
      <c r="I42" s="36"/>
      <c r="J42" s="36"/>
    </row>
    <row r="43" spans="1:10" x14ac:dyDescent="0.25">
      <c r="A43" s="1"/>
      <c r="B43" s="1"/>
      <c r="C43" s="1"/>
      <c r="D43" s="1"/>
      <c r="E43" s="33"/>
      <c r="F43" s="33"/>
      <c r="G43" s="34"/>
      <c r="H43" s="1"/>
      <c r="I43" s="1"/>
      <c r="J43" s="1"/>
    </row>
    <row r="44" spans="1:10" x14ac:dyDescent="0.25">
      <c r="A44" s="1"/>
      <c r="B44" s="1"/>
      <c r="C44" s="1"/>
      <c r="D44" s="1"/>
      <c r="E44" s="33"/>
      <c r="F44" s="33"/>
      <c r="G44" s="34"/>
      <c r="H44" s="1"/>
      <c r="I44" s="1"/>
      <c r="J44" s="1"/>
    </row>
    <row r="45" spans="1:10" x14ac:dyDescent="0.25">
      <c r="A45" s="1"/>
      <c r="B45" s="1"/>
      <c r="C45" s="1"/>
      <c r="D45" s="1"/>
      <c r="E45" s="33"/>
      <c r="F45" s="33"/>
      <c r="G45" s="34"/>
      <c r="H45" s="1"/>
      <c r="I45" s="1"/>
      <c r="J45" s="1"/>
    </row>
    <row r="46" spans="1:10" x14ac:dyDescent="0.25">
      <c r="A46" s="1"/>
      <c r="B46" s="1"/>
      <c r="C46" s="1"/>
      <c r="D46" s="1"/>
      <c r="E46" s="33"/>
      <c r="F46" s="33"/>
      <c r="G46" s="34"/>
      <c r="H46" s="1"/>
      <c r="I46" s="1"/>
      <c r="J46" s="1"/>
    </row>
    <row r="47" spans="1:10" x14ac:dyDescent="0.25">
      <c r="A47" s="1"/>
      <c r="B47" s="1"/>
      <c r="C47" s="1"/>
      <c r="D47" s="1"/>
      <c r="E47" s="33"/>
      <c r="F47" s="33"/>
      <c r="G47" s="34"/>
      <c r="H47" s="1"/>
      <c r="I47" s="1"/>
      <c r="J47" s="1"/>
    </row>
    <row r="48" spans="1:10" x14ac:dyDescent="0.25">
      <c r="A48" s="1"/>
      <c r="B48" s="1"/>
      <c r="C48" s="1"/>
      <c r="D48" s="1"/>
      <c r="E48" s="33"/>
      <c r="F48" s="33"/>
      <c r="G48" s="34"/>
      <c r="H48" s="1"/>
      <c r="I48" s="1"/>
      <c r="J48" s="1"/>
    </row>
    <row r="49" spans="1:10" x14ac:dyDescent="0.25">
      <c r="A49" s="1"/>
      <c r="B49" s="1"/>
      <c r="C49" s="1"/>
      <c r="D49" s="1"/>
      <c r="E49" s="33"/>
      <c r="F49" s="33"/>
      <c r="G49" s="34"/>
      <c r="H49" s="1"/>
      <c r="I49" s="1"/>
      <c r="J49" s="1"/>
    </row>
    <row r="50" spans="1:10" x14ac:dyDescent="0.25">
      <c r="A50" s="1"/>
      <c r="B50" s="1"/>
      <c r="C50" s="1"/>
      <c r="D50" s="1"/>
      <c r="E50" s="33"/>
      <c r="F50" s="33"/>
      <c r="G50" s="34"/>
      <c r="H50" s="1"/>
      <c r="I50" s="1"/>
      <c r="J50" s="1"/>
    </row>
    <row r="51" spans="1:10" x14ac:dyDescent="0.25">
      <c r="A51" s="1"/>
      <c r="B51" s="1"/>
      <c r="C51" s="1"/>
      <c r="D51" s="1"/>
      <c r="E51" s="33"/>
      <c r="F51" s="33"/>
      <c r="G51" s="34"/>
      <c r="H51" s="1"/>
      <c r="I51" s="1"/>
      <c r="J51" s="1"/>
    </row>
    <row r="52" spans="1:10" x14ac:dyDescent="0.25">
      <c r="A52" s="1"/>
      <c r="B52" s="1"/>
      <c r="C52" s="1"/>
      <c r="D52" s="1"/>
      <c r="E52" s="33"/>
      <c r="F52" s="33"/>
      <c r="G52" s="34"/>
      <c r="H52" s="1"/>
      <c r="I52" s="1"/>
      <c r="J52" s="1"/>
    </row>
    <row r="53" spans="1:10" x14ac:dyDescent="0.25">
      <c r="A53" s="1"/>
      <c r="B53" s="1"/>
      <c r="C53" s="1"/>
      <c r="D53" s="1"/>
      <c r="E53" s="33"/>
      <c r="F53" s="33"/>
      <c r="G53" s="34"/>
      <c r="H53" s="1"/>
      <c r="I53" s="1"/>
      <c r="J53" s="1"/>
    </row>
    <row r="54" spans="1:10" x14ac:dyDescent="0.25">
      <c r="A54" s="1"/>
      <c r="B54" s="1"/>
      <c r="C54" s="1"/>
      <c r="D54" s="1"/>
      <c r="E54" s="33"/>
      <c r="F54" s="33"/>
      <c r="G54" s="34"/>
      <c r="H54" s="1"/>
      <c r="I54" s="1"/>
      <c r="J54" s="1"/>
    </row>
    <row r="55" spans="1:10" x14ac:dyDescent="0.25">
      <c r="A55" s="1"/>
      <c r="B55" s="1"/>
      <c r="C55" s="1"/>
      <c r="D55" s="1"/>
      <c r="E55" s="33"/>
      <c r="F55" s="33"/>
      <c r="G55" s="34"/>
      <c r="H55" s="1"/>
      <c r="I55" s="1"/>
      <c r="J55" s="1"/>
    </row>
    <row r="56" spans="1:10" x14ac:dyDescent="0.25">
      <c r="A56" s="1"/>
      <c r="B56" s="1"/>
      <c r="C56" s="1"/>
      <c r="D56" s="1"/>
      <c r="E56" s="33"/>
      <c r="F56" s="33"/>
      <c r="G56" s="34"/>
      <c r="H56" s="1"/>
      <c r="I56" s="1"/>
      <c r="J56" s="1"/>
    </row>
    <row r="57" spans="1:10" x14ac:dyDescent="0.25">
      <c r="A57" s="1"/>
      <c r="B57" s="1"/>
      <c r="C57" s="1"/>
      <c r="D57" s="1"/>
      <c r="E57" s="33"/>
      <c r="F57" s="33"/>
      <c r="G57" s="34"/>
      <c r="H57" s="1"/>
      <c r="I57" s="1"/>
      <c r="J57" s="1"/>
    </row>
    <row r="67" spans="1:9" ht="18.75" x14ac:dyDescent="0.25">
      <c r="A67" s="81" t="s">
        <v>173</v>
      </c>
      <c r="B67" s="81"/>
      <c r="C67" s="81"/>
      <c r="D67" s="81"/>
      <c r="E67" s="81"/>
      <c r="F67" s="81"/>
      <c r="G67" s="81"/>
      <c r="H67" s="81"/>
      <c r="I67" s="81"/>
    </row>
    <row r="68" spans="1:9" x14ac:dyDescent="0.25">
      <c r="A68" s="82" t="s">
        <v>180</v>
      </c>
      <c r="B68" s="82"/>
      <c r="C68" s="82"/>
      <c r="D68" s="82"/>
      <c r="E68" s="82"/>
      <c r="F68" s="82"/>
      <c r="G68" s="82"/>
      <c r="H68" s="82"/>
      <c r="I68" s="82"/>
    </row>
    <row r="69" spans="1:9" x14ac:dyDescent="0.25">
      <c r="A69" s="83" t="s">
        <v>170</v>
      </c>
      <c r="B69" s="84"/>
      <c r="C69" s="84"/>
      <c r="D69" s="84"/>
      <c r="E69" s="84"/>
      <c r="F69" s="84"/>
      <c r="G69" s="84"/>
      <c r="H69" s="84"/>
      <c r="I69" s="84"/>
    </row>
    <row r="70" spans="1:9" x14ac:dyDescent="0.25">
      <c r="A70" s="85" t="s">
        <v>181</v>
      </c>
      <c r="B70" s="85"/>
      <c r="C70" s="85"/>
      <c r="D70" s="85"/>
      <c r="E70" s="85"/>
      <c r="F70" s="85"/>
      <c r="G70" s="85"/>
      <c r="H70" s="85"/>
      <c r="I70" s="85"/>
    </row>
    <row r="71" spans="1:9" x14ac:dyDescent="0.25">
      <c r="A71" s="85" t="s">
        <v>174</v>
      </c>
      <c r="B71" s="85"/>
      <c r="C71" s="85"/>
      <c r="D71" s="85"/>
      <c r="E71" s="85"/>
      <c r="F71" s="85"/>
      <c r="G71" s="85"/>
      <c r="H71" s="85"/>
      <c r="I71" s="85"/>
    </row>
    <row r="72" spans="1:9" ht="15.75" thickBot="1" x14ac:dyDescent="0.3"/>
    <row r="73" spans="1:9" ht="26.25" thickBot="1" x14ac:dyDescent="0.3">
      <c r="B73" s="24" t="s">
        <v>160</v>
      </c>
      <c r="C73" s="25" t="s">
        <v>161</v>
      </c>
      <c r="D73" s="26" t="s">
        <v>162</v>
      </c>
      <c r="E73" s="26" t="s">
        <v>163</v>
      </c>
      <c r="F73" s="27" t="s">
        <v>164</v>
      </c>
      <c r="G73" s="27" t="s">
        <v>165</v>
      </c>
      <c r="H73" s="28" t="s">
        <v>168</v>
      </c>
    </row>
    <row r="74" spans="1:9" ht="26.25" x14ac:dyDescent="0.25">
      <c r="B74" s="37">
        <v>44957</v>
      </c>
      <c r="C74" s="38" t="s">
        <v>169</v>
      </c>
      <c r="D74" s="39" t="s">
        <v>166</v>
      </c>
      <c r="E74" s="40"/>
      <c r="F74" s="56">
        <v>3723830.67</v>
      </c>
      <c r="G74" s="41"/>
      <c r="H74" s="42"/>
    </row>
    <row r="75" spans="1:9" x14ac:dyDescent="0.25">
      <c r="B75" s="17">
        <v>44957</v>
      </c>
      <c r="C75" s="8" t="s">
        <v>169</v>
      </c>
      <c r="D75" s="3" t="s">
        <v>167</v>
      </c>
      <c r="E75" s="6"/>
      <c r="F75" s="57">
        <v>890379.88</v>
      </c>
      <c r="G75" s="7"/>
      <c r="H75" s="18"/>
    </row>
    <row r="76" spans="1:9" x14ac:dyDescent="0.25">
      <c r="B76" s="17">
        <v>44957</v>
      </c>
      <c r="C76" s="8" t="s">
        <v>169</v>
      </c>
      <c r="D76" s="3" t="s">
        <v>0</v>
      </c>
      <c r="E76" s="9" t="s">
        <v>1</v>
      </c>
      <c r="F76" s="10"/>
      <c r="G76" s="11"/>
      <c r="H76" s="19">
        <f>+F74+F75-G76</f>
        <v>4614210.55</v>
      </c>
    </row>
    <row r="77" spans="1:9" ht="39" x14ac:dyDescent="0.25">
      <c r="B77" s="17">
        <v>44957</v>
      </c>
      <c r="C77" s="8" t="s">
        <v>169</v>
      </c>
      <c r="D77" s="3" t="s">
        <v>2</v>
      </c>
      <c r="E77" s="9" t="s">
        <v>3</v>
      </c>
      <c r="F77" s="10"/>
      <c r="G77" s="11"/>
      <c r="H77" s="19">
        <f>+H76-G77</f>
        <v>4614210.55</v>
      </c>
    </row>
    <row r="78" spans="1:9" ht="26.25" x14ac:dyDescent="0.25">
      <c r="B78" s="17">
        <v>44957</v>
      </c>
      <c r="C78" s="8" t="s">
        <v>169</v>
      </c>
      <c r="D78" s="3" t="s">
        <v>4</v>
      </c>
      <c r="E78" s="9" t="s">
        <v>5</v>
      </c>
      <c r="F78" s="10"/>
      <c r="G78" s="11"/>
      <c r="H78" s="19">
        <f t="shared" ref="H78:H93" si="0">+H77-G78</f>
        <v>4614210.55</v>
      </c>
    </row>
    <row r="79" spans="1:9" ht="39" x14ac:dyDescent="0.25">
      <c r="B79" s="17">
        <v>44957</v>
      </c>
      <c r="C79" s="8" t="s">
        <v>169</v>
      </c>
      <c r="D79" s="3" t="s">
        <v>6</v>
      </c>
      <c r="E79" s="9" t="s">
        <v>7</v>
      </c>
      <c r="F79" s="10"/>
      <c r="G79" s="11"/>
      <c r="H79" s="19">
        <f t="shared" si="0"/>
        <v>4614210.55</v>
      </c>
    </row>
    <row r="80" spans="1:9" x14ac:dyDescent="0.25">
      <c r="B80" s="17">
        <v>44957</v>
      </c>
      <c r="C80" s="8" t="s">
        <v>169</v>
      </c>
      <c r="D80" s="3" t="s">
        <v>8</v>
      </c>
      <c r="E80" s="9" t="s">
        <v>9</v>
      </c>
      <c r="F80" s="10"/>
      <c r="G80" s="11"/>
      <c r="H80" s="19">
        <f t="shared" si="0"/>
        <v>4614210.55</v>
      </c>
    </row>
    <row r="81" spans="2:8" x14ac:dyDescent="0.25">
      <c r="B81" s="17">
        <v>44957</v>
      </c>
      <c r="C81" s="8" t="s">
        <v>169</v>
      </c>
      <c r="D81" s="3" t="s">
        <v>10</v>
      </c>
      <c r="E81" s="9" t="s">
        <v>11</v>
      </c>
      <c r="F81" s="10"/>
      <c r="G81" s="11"/>
      <c r="H81" s="19">
        <f t="shared" si="0"/>
        <v>4614210.55</v>
      </c>
    </row>
    <row r="82" spans="2:8" ht="51.75" x14ac:dyDescent="0.25">
      <c r="B82" s="17">
        <v>44957</v>
      </c>
      <c r="C82" s="8" t="s">
        <v>169</v>
      </c>
      <c r="D82" s="3" t="s">
        <v>12</v>
      </c>
      <c r="E82" s="9" t="s">
        <v>13</v>
      </c>
      <c r="F82" s="10"/>
      <c r="G82" s="11"/>
      <c r="H82" s="19">
        <f t="shared" si="0"/>
        <v>4614210.55</v>
      </c>
    </row>
    <row r="83" spans="2:8" ht="64.5" x14ac:dyDescent="0.25">
      <c r="B83" s="17">
        <v>44957</v>
      </c>
      <c r="C83" s="8" t="s">
        <v>169</v>
      </c>
      <c r="D83" s="3" t="s">
        <v>14</v>
      </c>
      <c r="E83" s="9" t="s">
        <v>15</v>
      </c>
      <c r="F83" s="10"/>
      <c r="G83" s="11"/>
      <c r="H83" s="19">
        <f t="shared" si="0"/>
        <v>4614210.55</v>
      </c>
    </row>
    <row r="84" spans="2:8" ht="26.25" x14ac:dyDescent="0.25">
      <c r="B84" s="17">
        <v>44957</v>
      </c>
      <c r="C84" s="8" t="s">
        <v>169</v>
      </c>
      <c r="D84" s="3" t="s">
        <v>16</v>
      </c>
      <c r="E84" s="9" t="s">
        <v>17</v>
      </c>
      <c r="F84" s="10"/>
      <c r="G84" s="11"/>
      <c r="H84" s="19">
        <f t="shared" si="0"/>
        <v>4614210.55</v>
      </c>
    </row>
    <row r="85" spans="2:8" ht="39" x14ac:dyDescent="0.25">
      <c r="B85" s="17">
        <v>44957</v>
      </c>
      <c r="C85" s="8" t="s">
        <v>169</v>
      </c>
      <c r="D85" s="3" t="s">
        <v>18</v>
      </c>
      <c r="E85" s="9" t="s">
        <v>19</v>
      </c>
      <c r="F85" s="10"/>
      <c r="G85" s="11"/>
      <c r="H85" s="19">
        <f t="shared" si="0"/>
        <v>4614210.55</v>
      </c>
    </row>
    <row r="86" spans="2:8" ht="39" x14ac:dyDescent="0.25">
      <c r="B86" s="17">
        <v>44957</v>
      </c>
      <c r="C86" s="8" t="s">
        <v>169</v>
      </c>
      <c r="D86" s="3" t="s">
        <v>20</v>
      </c>
      <c r="E86" s="9" t="s">
        <v>21</v>
      </c>
      <c r="F86" s="10"/>
      <c r="G86" s="11"/>
      <c r="H86" s="19">
        <f t="shared" si="0"/>
        <v>4614210.55</v>
      </c>
    </row>
    <row r="87" spans="2:8" ht="39" x14ac:dyDescent="0.25">
      <c r="B87" s="17">
        <v>44957</v>
      </c>
      <c r="C87" s="8" t="s">
        <v>169</v>
      </c>
      <c r="D87" s="3" t="s">
        <v>22</v>
      </c>
      <c r="E87" s="9" t="s">
        <v>23</v>
      </c>
      <c r="F87" s="10"/>
      <c r="G87" s="11"/>
      <c r="H87" s="19">
        <f t="shared" si="0"/>
        <v>4614210.55</v>
      </c>
    </row>
    <row r="88" spans="2:8" ht="64.5" x14ac:dyDescent="0.25">
      <c r="B88" s="17">
        <v>44957</v>
      </c>
      <c r="C88" s="8" t="s">
        <v>169</v>
      </c>
      <c r="D88" s="3" t="s">
        <v>24</v>
      </c>
      <c r="E88" s="9" t="s">
        <v>25</v>
      </c>
      <c r="F88" s="10"/>
      <c r="G88" s="11"/>
      <c r="H88" s="19">
        <f t="shared" si="0"/>
        <v>4614210.55</v>
      </c>
    </row>
    <row r="89" spans="2:8" ht="64.5" x14ac:dyDescent="0.25">
      <c r="B89" s="17">
        <v>44957</v>
      </c>
      <c r="C89" s="8" t="s">
        <v>169</v>
      </c>
      <c r="D89" s="3" t="s">
        <v>24</v>
      </c>
      <c r="E89" s="9" t="s">
        <v>26</v>
      </c>
      <c r="F89" s="10"/>
      <c r="G89" s="11"/>
      <c r="H89" s="19">
        <f t="shared" si="0"/>
        <v>4614210.55</v>
      </c>
    </row>
    <row r="90" spans="2:8" ht="64.5" x14ac:dyDescent="0.25">
      <c r="B90" s="17">
        <v>44957</v>
      </c>
      <c r="C90" s="8" t="s">
        <v>169</v>
      </c>
      <c r="D90" s="3" t="s">
        <v>27</v>
      </c>
      <c r="E90" s="12" t="s">
        <v>28</v>
      </c>
      <c r="F90" s="10"/>
      <c r="G90" s="11"/>
      <c r="H90" s="19">
        <f t="shared" si="0"/>
        <v>4614210.55</v>
      </c>
    </row>
    <row r="91" spans="2:8" ht="51.75" x14ac:dyDescent="0.25">
      <c r="B91" s="17">
        <v>44957</v>
      </c>
      <c r="C91" s="8" t="s">
        <v>169</v>
      </c>
      <c r="D91" s="3" t="s">
        <v>29</v>
      </c>
      <c r="E91" s="12" t="s">
        <v>30</v>
      </c>
      <c r="F91" s="10"/>
      <c r="G91" s="11"/>
      <c r="H91" s="19">
        <f t="shared" si="0"/>
        <v>4614210.55</v>
      </c>
    </row>
    <row r="92" spans="2:8" x14ac:dyDescent="0.25">
      <c r="B92" s="17">
        <v>44957</v>
      </c>
      <c r="C92" s="8" t="s">
        <v>169</v>
      </c>
      <c r="D92" s="3" t="s">
        <v>31</v>
      </c>
      <c r="E92" s="12" t="s">
        <v>32</v>
      </c>
      <c r="F92" s="10"/>
      <c r="G92" s="11"/>
      <c r="H92" s="19">
        <f t="shared" si="0"/>
        <v>4614210.55</v>
      </c>
    </row>
    <row r="93" spans="2:8" ht="26.25" x14ac:dyDescent="0.25">
      <c r="B93" s="17">
        <v>44957</v>
      </c>
      <c r="C93" s="8" t="s">
        <v>169</v>
      </c>
      <c r="D93" s="3" t="s">
        <v>33</v>
      </c>
      <c r="E93" s="12" t="s">
        <v>34</v>
      </c>
      <c r="F93" s="10"/>
      <c r="G93" s="11"/>
      <c r="H93" s="19">
        <f t="shared" si="0"/>
        <v>4614210.55</v>
      </c>
    </row>
    <row r="94" spans="2:8" x14ac:dyDescent="0.25">
      <c r="B94" s="17">
        <v>44957</v>
      </c>
      <c r="C94" s="8" t="s">
        <v>169</v>
      </c>
      <c r="D94" s="3" t="s">
        <v>35</v>
      </c>
      <c r="E94" s="12" t="s">
        <v>36</v>
      </c>
      <c r="F94" s="10"/>
      <c r="G94" s="11">
        <v>175</v>
      </c>
      <c r="H94" s="19">
        <f>+H93-G94</f>
        <v>4614035.55</v>
      </c>
    </row>
    <row r="95" spans="2:8" ht="39" x14ac:dyDescent="0.25">
      <c r="B95" s="17">
        <v>44957</v>
      </c>
      <c r="C95" s="8" t="s">
        <v>169</v>
      </c>
      <c r="D95" s="3" t="s">
        <v>37</v>
      </c>
      <c r="E95" s="12" t="s">
        <v>38</v>
      </c>
      <c r="F95" s="10"/>
      <c r="G95" s="11"/>
      <c r="H95" s="19">
        <f t="shared" ref="H95:H130" si="1">+H94-G95</f>
        <v>4614035.55</v>
      </c>
    </row>
    <row r="96" spans="2:8" ht="26.25" x14ac:dyDescent="0.25">
      <c r="B96" s="17">
        <v>44957</v>
      </c>
      <c r="C96" s="8" t="s">
        <v>169</v>
      </c>
      <c r="D96" s="3" t="s">
        <v>39</v>
      </c>
      <c r="E96" s="12" t="s">
        <v>40</v>
      </c>
      <c r="F96" s="10"/>
      <c r="G96" s="11"/>
      <c r="H96" s="19">
        <f t="shared" si="1"/>
        <v>4614035.55</v>
      </c>
    </row>
    <row r="97" spans="2:8" ht="26.25" x14ac:dyDescent="0.25">
      <c r="B97" s="17">
        <v>44957</v>
      </c>
      <c r="C97" s="8" t="s">
        <v>169</v>
      </c>
      <c r="D97" s="3" t="s">
        <v>41</v>
      </c>
      <c r="E97" s="12" t="s">
        <v>42</v>
      </c>
      <c r="F97" s="10"/>
      <c r="G97" s="11"/>
      <c r="H97" s="19">
        <f t="shared" si="1"/>
        <v>4614035.55</v>
      </c>
    </row>
    <row r="98" spans="2:8" ht="39" x14ac:dyDescent="0.25">
      <c r="B98" s="17">
        <v>44957</v>
      </c>
      <c r="C98" s="8" t="s">
        <v>169</v>
      </c>
      <c r="D98" s="3" t="s">
        <v>43</v>
      </c>
      <c r="E98" s="12" t="s">
        <v>44</v>
      </c>
      <c r="F98" s="10"/>
      <c r="G98" s="11"/>
      <c r="H98" s="19">
        <f t="shared" si="1"/>
        <v>4614035.55</v>
      </c>
    </row>
    <row r="99" spans="2:8" ht="51.75" x14ac:dyDescent="0.25">
      <c r="B99" s="17">
        <v>44957</v>
      </c>
      <c r="C99" s="8" t="s">
        <v>169</v>
      </c>
      <c r="D99" s="3" t="s">
        <v>45</v>
      </c>
      <c r="E99" s="12" t="s">
        <v>46</v>
      </c>
      <c r="F99" s="10"/>
      <c r="G99" s="11"/>
      <c r="H99" s="19">
        <f t="shared" si="1"/>
        <v>4614035.55</v>
      </c>
    </row>
    <row r="100" spans="2:8" ht="26.25" x14ac:dyDescent="0.25">
      <c r="B100" s="17">
        <v>44957</v>
      </c>
      <c r="C100" s="8" t="s">
        <v>169</v>
      </c>
      <c r="D100" s="3" t="s">
        <v>47</v>
      </c>
      <c r="E100" s="12" t="s">
        <v>48</v>
      </c>
      <c r="F100" s="10"/>
      <c r="G100" s="11"/>
      <c r="H100" s="19">
        <f t="shared" si="1"/>
        <v>4614035.55</v>
      </c>
    </row>
    <row r="101" spans="2:8" ht="26.25" x14ac:dyDescent="0.25">
      <c r="B101" s="17">
        <v>44957</v>
      </c>
      <c r="C101" s="8" t="s">
        <v>169</v>
      </c>
      <c r="D101" s="3" t="s">
        <v>49</v>
      </c>
      <c r="E101" s="12" t="s">
        <v>50</v>
      </c>
      <c r="F101" s="10"/>
      <c r="G101" s="11"/>
      <c r="H101" s="19">
        <f t="shared" si="1"/>
        <v>4614035.55</v>
      </c>
    </row>
    <row r="102" spans="2:8" ht="26.25" x14ac:dyDescent="0.25">
      <c r="B102" s="17">
        <v>44957</v>
      </c>
      <c r="C102" s="8" t="s">
        <v>169</v>
      </c>
      <c r="D102" s="3" t="s">
        <v>51</v>
      </c>
      <c r="E102" s="12" t="s">
        <v>52</v>
      </c>
      <c r="F102" s="10"/>
      <c r="G102" s="11"/>
      <c r="H102" s="19">
        <f t="shared" si="1"/>
        <v>4614035.55</v>
      </c>
    </row>
    <row r="103" spans="2:8" ht="26.25" x14ac:dyDescent="0.25">
      <c r="B103" s="17">
        <v>44957</v>
      </c>
      <c r="C103" s="8" t="s">
        <v>169</v>
      </c>
      <c r="D103" s="3" t="s">
        <v>53</v>
      </c>
      <c r="E103" s="12" t="s">
        <v>54</v>
      </c>
      <c r="F103" s="10"/>
      <c r="G103" s="11"/>
      <c r="H103" s="19">
        <f t="shared" si="1"/>
        <v>4614035.55</v>
      </c>
    </row>
    <row r="104" spans="2:8" ht="51.75" x14ac:dyDescent="0.25">
      <c r="B104" s="17">
        <v>44957</v>
      </c>
      <c r="C104" s="8" t="s">
        <v>169</v>
      </c>
      <c r="D104" s="3" t="s">
        <v>55</v>
      </c>
      <c r="E104" s="12" t="s">
        <v>56</v>
      </c>
      <c r="F104" s="10"/>
      <c r="G104" s="11"/>
      <c r="H104" s="19">
        <f t="shared" si="1"/>
        <v>4614035.55</v>
      </c>
    </row>
    <row r="105" spans="2:8" ht="26.25" x14ac:dyDescent="0.25">
      <c r="B105" s="17">
        <v>44957</v>
      </c>
      <c r="C105" s="8" t="s">
        <v>169</v>
      </c>
      <c r="D105" s="3" t="s">
        <v>57</v>
      </c>
      <c r="E105" s="12" t="s">
        <v>58</v>
      </c>
      <c r="F105" s="10"/>
      <c r="G105" s="11"/>
      <c r="H105" s="19">
        <f t="shared" si="1"/>
        <v>4614035.55</v>
      </c>
    </row>
    <row r="106" spans="2:8" ht="26.25" x14ac:dyDescent="0.25">
      <c r="B106" s="17">
        <v>44957</v>
      </c>
      <c r="C106" s="8" t="s">
        <v>169</v>
      </c>
      <c r="D106" s="3" t="s">
        <v>59</v>
      </c>
      <c r="E106" s="12" t="s">
        <v>60</v>
      </c>
      <c r="F106" s="10"/>
      <c r="G106" s="11"/>
      <c r="H106" s="19">
        <f t="shared" si="1"/>
        <v>4614035.55</v>
      </c>
    </row>
    <row r="107" spans="2:8" ht="26.25" x14ac:dyDescent="0.25">
      <c r="B107" s="17">
        <v>44957</v>
      </c>
      <c r="C107" s="8" t="s">
        <v>169</v>
      </c>
      <c r="D107" s="3" t="s">
        <v>61</v>
      </c>
      <c r="E107" s="12" t="s">
        <v>62</v>
      </c>
      <c r="F107" s="10"/>
      <c r="G107" s="11"/>
      <c r="H107" s="19">
        <f t="shared" si="1"/>
        <v>4614035.55</v>
      </c>
    </row>
    <row r="108" spans="2:8" ht="26.25" x14ac:dyDescent="0.25">
      <c r="B108" s="17">
        <v>44957</v>
      </c>
      <c r="C108" s="8" t="s">
        <v>169</v>
      </c>
      <c r="D108" s="3" t="s">
        <v>63</v>
      </c>
      <c r="E108" s="12" t="s">
        <v>64</v>
      </c>
      <c r="F108" s="10"/>
      <c r="G108" s="11"/>
      <c r="H108" s="19">
        <f t="shared" si="1"/>
        <v>4614035.55</v>
      </c>
    </row>
    <row r="109" spans="2:8" ht="26.25" x14ac:dyDescent="0.25">
      <c r="B109" s="17">
        <v>44957</v>
      </c>
      <c r="C109" s="8" t="s">
        <v>169</v>
      </c>
      <c r="D109" s="3" t="s">
        <v>65</v>
      </c>
      <c r="E109" s="12" t="s">
        <v>66</v>
      </c>
      <c r="F109" s="10"/>
      <c r="G109" s="11"/>
      <c r="H109" s="19">
        <f t="shared" si="1"/>
        <v>4614035.55</v>
      </c>
    </row>
    <row r="110" spans="2:8" ht="39" x14ac:dyDescent="0.25">
      <c r="B110" s="17">
        <v>44957</v>
      </c>
      <c r="C110" s="8" t="s">
        <v>169</v>
      </c>
      <c r="D110" s="3" t="s">
        <v>67</v>
      </c>
      <c r="E110" s="12" t="s">
        <v>68</v>
      </c>
      <c r="F110" s="10"/>
      <c r="G110" s="11"/>
      <c r="H110" s="19">
        <f t="shared" si="1"/>
        <v>4614035.55</v>
      </c>
    </row>
    <row r="111" spans="2:8" ht="26.25" x14ac:dyDescent="0.25">
      <c r="B111" s="17">
        <v>44957</v>
      </c>
      <c r="C111" s="8" t="s">
        <v>169</v>
      </c>
      <c r="D111" s="3" t="s">
        <v>69</v>
      </c>
      <c r="E111" s="12" t="s">
        <v>70</v>
      </c>
      <c r="F111" s="10"/>
      <c r="G111" s="11"/>
      <c r="H111" s="19">
        <f t="shared" si="1"/>
        <v>4614035.55</v>
      </c>
    </row>
    <row r="112" spans="2:8" ht="26.25" x14ac:dyDescent="0.25">
      <c r="B112" s="17">
        <v>44957</v>
      </c>
      <c r="C112" s="8" t="s">
        <v>169</v>
      </c>
      <c r="D112" s="3" t="s">
        <v>71</v>
      </c>
      <c r="E112" s="12" t="s">
        <v>72</v>
      </c>
      <c r="F112" s="10"/>
      <c r="G112" s="11"/>
      <c r="H112" s="19">
        <f t="shared" si="1"/>
        <v>4614035.55</v>
      </c>
    </row>
    <row r="113" spans="2:8" ht="39" x14ac:dyDescent="0.25">
      <c r="B113" s="17">
        <v>44957</v>
      </c>
      <c r="C113" s="8" t="s">
        <v>169</v>
      </c>
      <c r="D113" s="3" t="s">
        <v>73</v>
      </c>
      <c r="E113" s="12" t="s">
        <v>74</v>
      </c>
      <c r="F113" s="10"/>
      <c r="G113" s="11"/>
      <c r="H113" s="19">
        <f t="shared" si="1"/>
        <v>4614035.55</v>
      </c>
    </row>
    <row r="114" spans="2:8" ht="26.25" x14ac:dyDescent="0.25">
      <c r="B114" s="17">
        <v>44957</v>
      </c>
      <c r="C114" s="8" t="s">
        <v>169</v>
      </c>
      <c r="D114" s="3" t="s">
        <v>75</v>
      </c>
      <c r="E114" s="12" t="s">
        <v>76</v>
      </c>
      <c r="F114" s="10"/>
      <c r="G114" s="11"/>
      <c r="H114" s="19">
        <f t="shared" si="1"/>
        <v>4614035.55</v>
      </c>
    </row>
    <row r="115" spans="2:8" ht="26.25" x14ac:dyDescent="0.25">
      <c r="B115" s="17">
        <v>44957</v>
      </c>
      <c r="C115" s="8" t="s">
        <v>169</v>
      </c>
      <c r="D115" s="3" t="s">
        <v>77</v>
      </c>
      <c r="E115" s="12" t="s">
        <v>78</v>
      </c>
      <c r="F115" s="10"/>
      <c r="G115" s="11"/>
      <c r="H115" s="19">
        <f t="shared" si="1"/>
        <v>4614035.55</v>
      </c>
    </row>
    <row r="116" spans="2:8" ht="26.25" x14ac:dyDescent="0.25">
      <c r="B116" s="17">
        <v>44957</v>
      </c>
      <c r="C116" s="8" t="s">
        <v>169</v>
      </c>
      <c r="D116" s="3" t="s">
        <v>79</v>
      </c>
      <c r="E116" s="12" t="s">
        <v>80</v>
      </c>
      <c r="F116" s="10"/>
      <c r="G116" s="11"/>
      <c r="H116" s="19">
        <f t="shared" si="1"/>
        <v>4614035.55</v>
      </c>
    </row>
    <row r="117" spans="2:8" x14ac:dyDescent="0.25">
      <c r="B117" s="17">
        <v>44957</v>
      </c>
      <c r="C117" s="8" t="s">
        <v>169</v>
      </c>
      <c r="D117" s="3" t="s">
        <v>81</v>
      </c>
      <c r="E117" s="12" t="s">
        <v>82</v>
      </c>
      <c r="F117" s="10"/>
      <c r="G117" s="11"/>
      <c r="H117" s="19">
        <f t="shared" si="1"/>
        <v>4614035.55</v>
      </c>
    </row>
    <row r="118" spans="2:8" ht="26.25" x14ac:dyDescent="0.25">
      <c r="B118" s="17">
        <v>44957</v>
      </c>
      <c r="C118" s="8" t="s">
        <v>169</v>
      </c>
      <c r="D118" s="3" t="s">
        <v>83</v>
      </c>
      <c r="E118" s="12" t="s">
        <v>84</v>
      </c>
      <c r="F118" s="10"/>
      <c r="G118" s="11"/>
      <c r="H118" s="19">
        <f t="shared" si="1"/>
        <v>4614035.55</v>
      </c>
    </row>
    <row r="119" spans="2:8" x14ac:dyDescent="0.25">
      <c r="B119" s="17">
        <v>44957</v>
      </c>
      <c r="C119" s="8" t="s">
        <v>169</v>
      </c>
      <c r="D119" s="3" t="s">
        <v>85</v>
      </c>
      <c r="E119" s="12" t="s">
        <v>86</v>
      </c>
      <c r="F119" s="10"/>
      <c r="G119" s="11"/>
      <c r="H119" s="19">
        <f t="shared" si="1"/>
        <v>4614035.55</v>
      </c>
    </row>
    <row r="120" spans="2:8" ht="26.25" x14ac:dyDescent="0.25">
      <c r="B120" s="17">
        <v>44957</v>
      </c>
      <c r="C120" s="8" t="s">
        <v>169</v>
      </c>
      <c r="D120" s="3" t="s">
        <v>87</v>
      </c>
      <c r="E120" s="12" t="s">
        <v>88</v>
      </c>
      <c r="F120" s="10"/>
      <c r="G120" s="11"/>
      <c r="H120" s="19">
        <f t="shared" si="1"/>
        <v>4614035.55</v>
      </c>
    </row>
    <row r="121" spans="2:8" ht="39" x14ac:dyDescent="0.25">
      <c r="B121" s="17">
        <v>44957</v>
      </c>
      <c r="C121" s="8" t="s">
        <v>169</v>
      </c>
      <c r="D121" s="3" t="s">
        <v>89</v>
      </c>
      <c r="E121" s="12" t="s">
        <v>90</v>
      </c>
      <c r="F121" s="10"/>
      <c r="G121" s="11"/>
      <c r="H121" s="19">
        <f t="shared" si="1"/>
        <v>4614035.55</v>
      </c>
    </row>
    <row r="122" spans="2:8" ht="39" x14ac:dyDescent="0.25">
      <c r="B122" s="17">
        <v>44957</v>
      </c>
      <c r="C122" s="8" t="s">
        <v>169</v>
      </c>
      <c r="D122" s="3" t="s">
        <v>91</v>
      </c>
      <c r="E122" s="12" t="s">
        <v>92</v>
      </c>
      <c r="F122" s="10"/>
      <c r="G122" s="11"/>
      <c r="H122" s="19">
        <f t="shared" si="1"/>
        <v>4614035.55</v>
      </c>
    </row>
    <row r="123" spans="2:8" ht="77.25" x14ac:dyDescent="0.25">
      <c r="B123" s="17">
        <v>44957</v>
      </c>
      <c r="C123" s="8" t="s">
        <v>169</v>
      </c>
      <c r="D123" s="3" t="s">
        <v>93</v>
      </c>
      <c r="E123" s="12" t="s">
        <v>94</v>
      </c>
      <c r="F123" s="10"/>
      <c r="G123" s="11"/>
      <c r="H123" s="19">
        <f t="shared" si="1"/>
        <v>4614035.55</v>
      </c>
    </row>
    <row r="124" spans="2:8" ht="39" x14ac:dyDescent="0.25">
      <c r="B124" s="17">
        <v>44957</v>
      </c>
      <c r="C124" s="8" t="s">
        <v>169</v>
      </c>
      <c r="D124" s="3" t="s">
        <v>95</v>
      </c>
      <c r="E124" s="12" t="s">
        <v>96</v>
      </c>
      <c r="F124" s="10"/>
      <c r="G124" s="11"/>
      <c r="H124" s="19">
        <f t="shared" si="1"/>
        <v>4614035.55</v>
      </c>
    </row>
    <row r="125" spans="2:8" ht="26.25" x14ac:dyDescent="0.25">
      <c r="B125" s="17">
        <v>44957</v>
      </c>
      <c r="C125" s="8" t="s">
        <v>169</v>
      </c>
      <c r="D125" s="3" t="s">
        <v>97</v>
      </c>
      <c r="E125" s="12" t="s">
        <v>98</v>
      </c>
      <c r="F125" s="10"/>
      <c r="G125" s="11"/>
      <c r="H125" s="19">
        <f t="shared" si="1"/>
        <v>4614035.55</v>
      </c>
    </row>
    <row r="126" spans="2:8" ht="51.75" x14ac:dyDescent="0.25">
      <c r="B126" s="17">
        <v>44957</v>
      </c>
      <c r="C126" s="8" t="s">
        <v>169</v>
      </c>
      <c r="D126" s="3" t="s">
        <v>99</v>
      </c>
      <c r="E126" s="12" t="s">
        <v>100</v>
      </c>
      <c r="F126" s="10"/>
      <c r="G126" s="11"/>
      <c r="H126" s="19">
        <f t="shared" si="1"/>
        <v>4614035.55</v>
      </c>
    </row>
    <row r="127" spans="2:8" ht="39" x14ac:dyDescent="0.25">
      <c r="B127" s="17">
        <v>44957</v>
      </c>
      <c r="C127" s="8" t="s">
        <v>169</v>
      </c>
      <c r="D127" s="3" t="s">
        <v>101</v>
      </c>
      <c r="E127" s="12" t="s">
        <v>102</v>
      </c>
      <c r="F127" s="10"/>
      <c r="G127" s="11"/>
      <c r="H127" s="19">
        <f t="shared" si="1"/>
        <v>4614035.55</v>
      </c>
    </row>
    <row r="128" spans="2:8" ht="39" x14ac:dyDescent="0.25">
      <c r="B128" s="17">
        <v>44957</v>
      </c>
      <c r="C128" s="8" t="s">
        <v>169</v>
      </c>
      <c r="D128" s="3" t="s">
        <v>103</v>
      </c>
      <c r="E128" s="12" t="s">
        <v>104</v>
      </c>
      <c r="F128" s="10"/>
      <c r="G128" s="11"/>
      <c r="H128" s="19">
        <f t="shared" si="1"/>
        <v>4614035.55</v>
      </c>
    </row>
    <row r="129" spans="1:9" x14ac:dyDescent="0.25">
      <c r="B129" s="17">
        <v>44957</v>
      </c>
      <c r="C129" s="8" t="s">
        <v>169</v>
      </c>
      <c r="D129" s="3" t="s">
        <v>105</v>
      </c>
      <c r="E129" s="12" t="s">
        <v>106</v>
      </c>
      <c r="F129" s="10"/>
      <c r="G129" s="11"/>
      <c r="H129" s="19">
        <f t="shared" si="1"/>
        <v>4614035.55</v>
      </c>
    </row>
    <row r="130" spans="1:9" ht="15.75" thickBot="1" x14ac:dyDescent="0.3">
      <c r="B130" s="17">
        <v>44957</v>
      </c>
      <c r="C130" s="20" t="s">
        <v>169</v>
      </c>
      <c r="D130" s="43" t="s">
        <v>107</v>
      </c>
      <c r="E130" s="44" t="s">
        <v>108</v>
      </c>
      <c r="F130" s="45"/>
      <c r="G130" s="21"/>
      <c r="H130" s="23">
        <f t="shared" si="1"/>
        <v>4614035.55</v>
      </c>
    </row>
    <row r="131" spans="1:9" x14ac:dyDescent="0.25">
      <c r="F131" s="4"/>
      <c r="G131" s="4"/>
    </row>
    <row r="132" spans="1:9" x14ac:dyDescent="0.25">
      <c r="F132" s="4"/>
      <c r="G132" s="4"/>
    </row>
    <row r="133" spans="1:9" x14ac:dyDescent="0.25">
      <c r="F133" s="4"/>
      <c r="G133" s="4"/>
    </row>
    <row r="134" spans="1:9" x14ac:dyDescent="0.25">
      <c r="F134" s="4"/>
      <c r="G134" s="4"/>
    </row>
    <row r="135" spans="1:9" x14ac:dyDescent="0.25">
      <c r="F135" s="4"/>
      <c r="G135" s="4"/>
    </row>
    <row r="136" spans="1:9" x14ac:dyDescent="0.25">
      <c r="A136" s="77" t="s">
        <v>178</v>
      </c>
      <c r="B136" s="77"/>
      <c r="C136" s="77"/>
      <c r="D136" s="77"/>
      <c r="E136" s="77"/>
      <c r="F136" s="77"/>
      <c r="G136" s="77"/>
      <c r="H136" s="77"/>
      <c r="I136" s="77"/>
    </row>
    <row r="137" spans="1:9" x14ac:dyDescent="0.25">
      <c r="A137" s="78" t="s">
        <v>179</v>
      </c>
      <c r="B137" s="78"/>
      <c r="C137" s="78"/>
      <c r="D137" s="78"/>
      <c r="E137" s="78"/>
      <c r="F137" s="78"/>
      <c r="G137" s="78"/>
      <c r="H137" s="78"/>
      <c r="I137" s="78"/>
    </row>
    <row r="138" spans="1:9" x14ac:dyDescent="0.25">
      <c r="F138" s="4"/>
      <c r="G138" s="4"/>
    </row>
    <row r="139" spans="1:9" x14ac:dyDescent="0.25">
      <c r="F139" s="4"/>
      <c r="G139" s="4"/>
    </row>
    <row r="140" spans="1:9" x14ac:dyDescent="0.25">
      <c r="F140" s="4"/>
      <c r="G140" s="4"/>
    </row>
    <row r="141" spans="1:9" x14ac:dyDescent="0.25">
      <c r="A141"/>
      <c r="B141" s="2"/>
      <c r="C141" s="2"/>
      <c r="D141" s="2"/>
      <c r="E141" s="2"/>
      <c r="F141" s="2"/>
      <c r="G141" s="32"/>
      <c r="H141" s="2"/>
      <c r="I141" s="2"/>
    </row>
    <row r="142" spans="1:9" x14ac:dyDescent="0.25">
      <c r="A142"/>
      <c r="B142" s="2"/>
      <c r="C142" s="2"/>
      <c r="D142" s="2"/>
      <c r="E142" s="2"/>
      <c r="F142" s="2"/>
      <c r="G142" s="32"/>
      <c r="H142" s="2"/>
      <c r="I142" s="2"/>
    </row>
    <row r="143" spans="1:9" x14ac:dyDescent="0.25">
      <c r="A143"/>
      <c r="B143" s="2"/>
      <c r="C143" s="2"/>
      <c r="D143" s="2"/>
      <c r="E143" s="2"/>
      <c r="F143" s="2"/>
      <c r="G143" s="32"/>
      <c r="H143" s="2"/>
      <c r="I143" s="2"/>
    </row>
    <row r="144" spans="1:9" x14ac:dyDescent="0.25">
      <c r="A144" s="79" t="s">
        <v>175</v>
      </c>
      <c r="B144" s="79"/>
      <c r="C144" s="79"/>
      <c r="D144" s="79"/>
      <c r="E144" s="79"/>
      <c r="F144" s="79"/>
      <c r="G144" s="79"/>
      <c r="H144" s="79"/>
      <c r="I144" s="79"/>
    </row>
    <row r="145" spans="1:9" x14ac:dyDescent="0.25">
      <c r="A145" s="79" t="s">
        <v>176</v>
      </c>
      <c r="B145" s="79"/>
      <c r="C145" s="79"/>
      <c r="D145" s="79"/>
      <c r="E145" s="79"/>
      <c r="F145" s="79"/>
      <c r="G145" s="79"/>
      <c r="H145" s="79"/>
      <c r="I145" s="79"/>
    </row>
    <row r="146" spans="1:9" x14ac:dyDescent="0.25">
      <c r="A146" s="80" t="s">
        <v>177</v>
      </c>
      <c r="B146" s="80"/>
      <c r="C146" s="80"/>
      <c r="D146" s="80"/>
      <c r="E146" s="80"/>
      <c r="F146" s="80"/>
      <c r="G146" s="80"/>
      <c r="H146" s="80"/>
      <c r="I146" s="80"/>
    </row>
    <row r="147" spans="1:9" x14ac:dyDescent="0.25">
      <c r="A147" s="1"/>
      <c r="B147" s="1"/>
      <c r="C147" s="1"/>
      <c r="D147" s="1"/>
      <c r="E147" s="33"/>
      <c r="F147" s="33"/>
      <c r="G147" s="34"/>
      <c r="H147" s="1"/>
      <c r="I147" s="1"/>
    </row>
  </sheetData>
  <mergeCells count="20">
    <mergeCell ref="A145:I145"/>
    <mergeCell ref="A146:I146"/>
    <mergeCell ref="A69:I69"/>
    <mergeCell ref="A70:I70"/>
    <mergeCell ref="A71:I71"/>
    <mergeCell ref="A136:I136"/>
    <mergeCell ref="A137:I137"/>
    <mergeCell ref="A144:I144"/>
    <mergeCell ref="A68:I68"/>
    <mergeCell ref="A67:I67"/>
    <mergeCell ref="A7:H7"/>
    <mergeCell ref="A8:H8"/>
    <mergeCell ref="A9:H9"/>
    <mergeCell ref="A42:H42"/>
    <mergeCell ref="A32:H32"/>
    <mergeCell ref="A33:H33"/>
    <mergeCell ref="A10:H10"/>
    <mergeCell ref="A11:H11"/>
    <mergeCell ref="A40:H40"/>
    <mergeCell ref="A41:H41"/>
  </mergeCells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96"/>
  <sheetViews>
    <sheetView workbookViewId="0">
      <selection activeCell="F15" sqref="F15"/>
    </sheetView>
  </sheetViews>
  <sheetFormatPr baseColWidth="10" defaultRowHeight="15" x14ac:dyDescent="0.25"/>
  <cols>
    <col min="1" max="1" width="1.85546875" customWidth="1"/>
    <col min="2" max="2" width="10.7109375" customWidth="1"/>
    <col min="3" max="3" width="12.140625" customWidth="1"/>
    <col min="4" max="4" width="18" customWidth="1"/>
    <col min="5" max="5" width="7.85546875" bestFit="1" customWidth="1"/>
    <col min="6" max="6" width="10" customWidth="1"/>
    <col min="7" max="7" width="8.42578125" customWidth="1"/>
    <col min="8" max="8" width="14.7109375" customWidth="1"/>
    <col min="10" max="10" width="11.42578125" customWidth="1"/>
  </cols>
  <sheetData>
    <row r="6" spans="1:10" ht="18.75" x14ac:dyDescent="0.25">
      <c r="A6" s="81" t="s">
        <v>173</v>
      </c>
      <c r="B6" s="81"/>
      <c r="C6" s="81"/>
      <c r="D6" s="81"/>
      <c r="E6" s="81"/>
      <c r="F6" s="81"/>
      <c r="G6" s="81"/>
      <c r="H6" s="81"/>
      <c r="I6" s="29"/>
      <c r="J6" s="29"/>
    </row>
    <row r="7" spans="1:10" x14ac:dyDescent="0.25">
      <c r="A7" s="82" t="s">
        <v>180</v>
      </c>
      <c r="B7" s="82"/>
      <c r="C7" s="82"/>
      <c r="D7" s="82"/>
      <c r="E7" s="82"/>
      <c r="F7" s="82"/>
      <c r="G7" s="82"/>
      <c r="H7" s="82"/>
      <c r="I7" s="30"/>
      <c r="J7" s="30"/>
    </row>
    <row r="8" spans="1:10" x14ac:dyDescent="0.25">
      <c r="A8" s="84" t="s">
        <v>171</v>
      </c>
      <c r="B8" s="84"/>
      <c r="C8" s="84"/>
      <c r="D8" s="84"/>
      <c r="E8" s="84"/>
      <c r="F8" s="84"/>
      <c r="G8" s="84"/>
      <c r="H8" s="84"/>
      <c r="I8" s="55"/>
      <c r="J8" s="55"/>
    </row>
    <row r="9" spans="1:10" x14ac:dyDescent="0.25">
      <c r="A9" s="85" t="s">
        <v>182</v>
      </c>
      <c r="B9" s="85"/>
      <c r="C9" s="85"/>
      <c r="D9" s="85"/>
      <c r="E9" s="85"/>
      <c r="F9" s="85"/>
      <c r="G9" s="85"/>
      <c r="H9" s="85"/>
      <c r="I9" s="31"/>
      <c r="J9" s="31"/>
    </row>
    <row r="10" spans="1:10" x14ac:dyDescent="0.25">
      <c r="A10" s="85" t="s">
        <v>174</v>
      </c>
      <c r="B10" s="85"/>
      <c r="C10" s="85"/>
      <c r="D10" s="85"/>
      <c r="E10" s="85"/>
      <c r="F10" s="85"/>
      <c r="G10" s="85"/>
      <c r="H10" s="85"/>
      <c r="I10" s="31"/>
      <c r="J10" s="31"/>
    </row>
    <row r="11" spans="1:10" ht="15.75" thickBot="1" x14ac:dyDescent="0.3"/>
    <row r="12" spans="1:10" ht="26.25" thickBot="1" x14ac:dyDescent="0.3">
      <c r="B12" s="24" t="s">
        <v>160</v>
      </c>
      <c r="C12" s="25" t="s">
        <v>161</v>
      </c>
      <c r="D12" s="26" t="s">
        <v>162</v>
      </c>
      <c r="E12" s="26" t="s">
        <v>163</v>
      </c>
      <c r="F12" s="27" t="s">
        <v>164</v>
      </c>
      <c r="G12" s="27" t="s">
        <v>165</v>
      </c>
      <c r="H12" s="28" t="s">
        <v>168</v>
      </c>
    </row>
    <row r="13" spans="1:10" ht="15.75" thickBot="1" x14ac:dyDescent="0.3">
      <c r="B13" s="37">
        <v>44957</v>
      </c>
      <c r="C13" s="38" t="s">
        <v>169</v>
      </c>
      <c r="D13" s="39" t="s">
        <v>166</v>
      </c>
      <c r="E13" s="48"/>
      <c r="F13" s="49">
        <v>552129.68999999994</v>
      </c>
      <c r="G13" s="50"/>
      <c r="H13" s="51"/>
    </row>
    <row r="14" spans="1:10" ht="15.75" thickBot="1" x14ac:dyDescent="0.3">
      <c r="B14" s="37">
        <v>44957</v>
      </c>
      <c r="C14" s="8" t="s">
        <v>169</v>
      </c>
      <c r="D14" s="3" t="s">
        <v>167</v>
      </c>
      <c r="E14" s="5"/>
      <c r="F14" s="58">
        <v>0</v>
      </c>
      <c r="G14" s="11"/>
      <c r="H14" s="19">
        <f>F13+F14</f>
        <v>552129.68999999994</v>
      </c>
    </row>
    <row r="15" spans="1:10" ht="15.75" thickBot="1" x14ac:dyDescent="0.3">
      <c r="B15" s="76">
        <v>44957</v>
      </c>
      <c r="C15" s="20" t="s">
        <v>169</v>
      </c>
      <c r="D15" s="52" t="s">
        <v>35</v>
      </c>
      <c r="E15" s="44" t="s">
        <v>36</v>
      </c>
      <c r="F15" s="22"/>
      <c r="G15" s="53">
        <v>175</v>
      </c>
      <c r="H15" s="54">
        <f>H14-G15</f>
        <v>551954.68999999994</v>
      </c>
    </row>
    <row r="34" spans="1:9" x14ac:dyDescent="0.25">
      <c r="A34" s="77" t="s">
        <v>178</v>
      </c>
      <c r="B34" s="77"/>
      <c r="C34" s="77"/>
      <c r="D34" s="77"/>
      <c r="E34" s="77"/>
      <c r="F34" s="77"/>
      <c r="G34" s="77"/>
      <c r="H34" s="77"/>
      <c r="I34" s="70"/>
    </row>
    <row r="35" spans="1:9" x14ac:dyDescent="0.25">
      <c r="A35" s="78" t="s">
        <v>179</v>
      </c>
      <c r="B35" s="78"/>
      <c r="C35" s="78"/>
      <c r="D35" s="78"/>
      <c r="E35" s="78"/>
      <c r="F35" s="78"/>
      <c r="G35" s="78"/>
      <c r="H35" s="78"/>
      <c r="I35" s="69"/>
    </row>
    <row r="36" spans="1:9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5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5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5">
      <c r="B40" s="2"/>
      <c r="C40" s="2"/>
      <c r="D40" s="2"/>
      <c r="E40" s="2"/>
      <c r="F40" s="2"/>
      <c r="G40" s="32"/>
      <c r="H40" s="2"/>
      <c r="I40" s="2"/>
    </row>
    <row r="41" spans="1:9" x14ac:dyDescent="0.25">
      <c r="B41" s="2"/>
      <c r="C41" s="2"/>
      <c r="D41" s="2"/>
      <c r="E41" s="2"/>
      <c r="F41" s="2"/>
      <c r="G41" s="32"/>
      <c r="H41" s="2"/>
      <c r="I41" s="2"/>
    </row>
    <row r="42" spans="1:9" x14ac:dyDescent="0.25">
      <c r="B42" s="2"/>
      <c r="C42" s="2"/>
      <c r="D42" s="2"/>
      <c r="E42" s="2"/>
      <c r="F42" s="2"/>
      <c r="G42" s="32"/>
      <c r="H42" s="2"/>
      <c r="I42" s="2"/>
    </row>
    <row r="43" spans="1:9" x14ac:dyDescent="0.25">
      <c r="A43" s="79" t="s">
        <v>175</v>
      </c>
      <c r="B43" s="79"/>
      <c r="C43" s="79"/>
      <c r="D43" s="79"/>
      <c r="E43" s="79"/>
      <c r="F43" s="79"/>
      <c r="G43" s="79"/>
      <c r="H43" s="79"/>
      <c r="I43" s="35"/>
    </row>
    <row r="44" spans="1:9" x14ac:dyDescent="0.25">
      <c r="A44" s="79" t="s">
        <v>176</v>
      </c>
      <c r="B44" s="79"/>
      <c r="C44" s="79"/>
      <c r="D44" s="79"/>
      <c r="E44" s="79"/>
      <c r="F44" s="79"/>
      <c r="G44" s="79"/>
      <c r="H44" s="79"/>
      <c r="I44" s="35"/>
    </row>
    <row r="45" spans="1:9" x14ac:dyDescent="0.25">
      <c r="A45" s="80" t="s">
        <v>177</v>
      </c>
      <c r="B45" s="80"/>
      <c r="C45" s="80"/>
      <c r="D45" s="80"/>
      <c r="E45" s="80"/>
      <c r="F45" s="80"/>
      <c r="G45" s="80"/>
      <c r="H45" s="80"/>
      <c r="I45" s="36"/>
    </row>
    <row r="46" spans="1:9" x14ac:dyDescent="0.25">
      <c r="A46" s="1"/>
      <c r="B46" s="1"/>
      <c r="C46" s="1"/>
      <c r="D46" s="1"/>
      <c r="E46" s="33"/>
      <c r="F46" s="33"/>
      <c r="G46" s="34"/>
      <c r="H46" s="1"/>
      <c r="I46" s="1"/>
    </row>
    <row r="58" spans="1:9" ht="18.75" x14ac:dyDescent="0.25">
      <c r="A58" s="81" t="s">
        <v>173</v>
      </c>
      <c r="B58" s="81"/>
      <c r="C58" s="81"/>
      <c r="D58" s="81"/>
      <c r="E58" s="81"/>
      <c r="F58" s="81"/>
      <c r="G58" s="81"/>
      <c r="H58" s="81"/>
      <c r="I58" s="81"/>
    </row>
    <row r="59" spans="1:9" x14ac:dyDescent="0.25">
      <c r="A59" s="82" t="s">
        <v>180</v>
      </c>
      <c r="B59" s="82"/>
      <c r="C59" s="82"/>
      <c r="D59" s="82"/>
      <c r="E59" s="82"/>
      <c r="F59" s="82"/>
      <c r="G59" s="82"/>
      <c r="H59" s="82"/>
      <c r="I59" s="82"/>
    </row>
    <row r="60" spans="1:9" x14ac:dyDescent="0.25">
      <c r="A60" s="84" t="s">
        <v>171</v>
      </c>
      <c r="B60" s="84"/>
      <c r="C60" s="84"/>
      <c r="D60" s="84"/>
      <c r="E60" s="84"/>
      <c r="F60" s="84"/>
      <c r="G60" s="84"/>
      <c r="H60" s="84"/>
      <c r="I60" s="84"/>
    </row>
    <row r="61" spans="1:9" x14ac:dyDescent="0.25">
      <c r="A61" s="85" t="s">
        <v>181</v>
      </c>
      <c r="B61" s="85"/>
      <c r="C61" s="85"/>
      <c r="D61" s="85"/>
      <c r="E61" s="85"/>
      <c r="F61" s="85"/>
      <c r="G61" s="85"/>
      <c r="H61" s="85"/>
      <c r="I61" s="85"/>
    </row>
    <row r="62" spans="1:9" x14ac:dyDescent="0.25">
      <c r="A62" s="85" t="s">
        <v>174</v>
      </c>
      <c r="B62" s="85"/>
      <c r="C62" s="85"/>
      <c r="D62" s="85"/>
      <c r="E62" s="85"/>
      <c r="F62" s="85"/>
      <c r="G62" s="85"/>
      <c r="H62" s="85"/>
      <c r="I62" s="85"/>
    </row>
    <row r="63" spans="1:9" ht="15.75" thickBot="1" x14ac:dyDescent="0.3"/>
    <row r="64" spans="1:9" ht="26.25" thickBot="1" x14ac:dyDescent="0.3">
      <c r="B64" s="24" t="s">
        <v>160</v>
      </c>
      <c r="C64" s="25" t="s">
        <v>161</v>
      </c>
      <c r="D64" s="26" t="s">
        <v>162</v>
      </c>
      <c r="E64" s="26" t="s">
        <v>163</v>
      </c>
      <c r="F64" s="27" t="s">
        <v>164</v>
      </c>
      <c r="G64" s="27" t="s">
        <v>165</v>
      </c>
      <c r="H64" s="28" t="s">
        <v>168</v>
      </c>
    </row>
    <row r="65" spans="1:9" ht="15.75" thickBot="1" x14ac:dyDescent="0.3">
      <c r="B65" s="37">
        <v>44957</v>
      </c>
      <c r="C65" s="38" t="s">
        <v>169</v>
      </c>
      <c r="D65" s="39" t="s">
        <v>166</v>
      </c>
      <c r="E65" s="48"/>
      <c r="F65" s="49">
        <v>552304.68999999994</v>
      </c>
      <c r="G65" s="50"/>
      <c r="H65" s="51"/>
    </row>
    <row r="66" spans="1:9" ht="15.75" thickBot="1" x14ac:dyDescent="0.3">
      <c r="B66" s="37">
        <v>44957</v>
      </c>
      <c r="C66" s="8" t="s">
        <v>169</v>
      </c>
      <c r="D66" s="3" t="s">
        <v>167</v>
      </c>
      <c r="E66" s="5"/>
      <c r="F66" s="58"/>
      <c r="G66" s="11"/>
      <c r="H66" s="18"/>
    </row>
    <row r="67" spans="1:9" ht="15.75" thickBot="1" x14ac:dyDescent="0.3">
      <c r="B67" s="37">
        <v>44957</v>
      </c>
      <c r="C67" s="8" t="s">
        <v>169</v>
      </c>
      <c r="D67" s="3" t="s">
        <v>10</v>
      </c>
      <c r="E67" s="9" t="s">
        <v>11</v>
      </c>
      <c r="F67" s="11"/>
      <c r="G67" s="14"/>
      <c r="H67" s="19">
        <f>+F65+F66-G67</f>
        <v>552304.68999999994</v>
      </c>
    </row>
    <row r="68" spans="1:9" ht="15.75" thickBot="1" x14ac:dyDescent="0.3">
      <c r="B68" s="37">
        <v>44957</v>
      </c>
      <c r="C68" s="20" t="s">
        <v>169</v>
      </c>
      <c r="D68" s="52" t="s">
        <v>35</v>
      </c>
      <c r="E68" s="44" t="s">
        <v>36</v>
      </c>
      <c r="F68" s="22"/>
      <c r="G68" s="53">
        <v>175</v>
      </c>
      <c r="H68" s="54">
        <f>+H67-G68</f>
        <v>552129.68999999994</v>
      </c>
    </row>
    <row r="77" spans="1:9" x14ac:dyDescent="0.25">
      <c r="A77" s="77" t="s">
        <v>178</v>
      </c>
      <c r="B77" s="77"/>
      <c r="C77" s="77"/>
      <c r="D77" s="77"/>
      <c r="E77" s="77"/>
      <c r="F77" s="77"/>
      <c r="G77" s="77"/>
      <c r="H77" s="77"/>
      <c r="I77" s="77"/>
    </row>
    <row r="78" spans="1:9" x14ac:dyDescent="0.25">
      <c r="A78" s="78" t="s">
        <v>179</v>
      </c>
      <c r="B78" s="78"/>
      <c r="C78" s="78"/>
      <c r="D78" s="78"/>
      <c r="E78" s="78"/>
      <c r="F78" s="78"/>
      <c r="G78" s="78"/>
      <c r="H78" s="78"/>
      <c r="I78" s="78"/>
    </row>
    <row r="79" spans="1:9" x14ac:dyDescent="0.25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5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5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5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5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5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5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5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5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5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5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5">
      <c r="B90" s="2"/>
      <c r="C90" s="2"/>
      <c r="D90" s="2"/>
      <c r="E90" s="2"/>
      <c r="F90" s="2"/>
      <c r="G90" s="32"/>
      <c r="H90" s="2"/>
      <c r="I90" s="2"/>
    </row>
    <row r="91" spans="1:9" x14ac:dyDescent="0.25">
      <c r="B91" s="2"/>
      <c r="C91" s="2"/>
      <c r="D91" s="2"/>
      <c r="E91" s="2"/>
      <c r="F91" s="2"/>
      <c r="G91" s="32"/>
      <c r="H91" s="2"/>
      <c r="I91" s="2"/>
    </row>
    <row r="92" spans="1:9" x14ac:dyDescent="0.25">
      <c r="B92" s="2"/>
      <c r="C92" s="2"/>
      <c r="D92" s="2"/>
      <c r="E92" s="2"/>
      <c r="F92" s="2"/>
      <c r="G92" s="32"/>
      <c r="H92" s="2"/>
      <c r="I92" s="2"/>
    </row>
    <row r="93" spans="1:9" x14ac:dyDescent="0.25">
      <c r="A93" s="79" t="s">
        <v>175</v>
      </c>
      <c r="B93" s="79"/>
      <c r="C93" s="79"/>
      <c r="D93" s="79"/>
      <c r="E93" s="79"/>
      <c r="F93" s="79"/>
      <c r="G93" s="79"/>
      <c r="H93" s="79"/>
      <c r="I93" s="79"/>
    </row>
    <row r="94" spans="1:9" x14ac:dyDescent="0.25">
      <c r="A94" s="79" t="s">
        <v>176</v>
      </c>
      <c r="B94" s="79"/>
      <c r="C94" s="79"/>
      <c r="D94" s="79"/>
      <c r="E94" s="79"/>
      <c r="F94" s="79"/>
      <c r="G94" s="79"/>
      <c r="H94" s="79"/>
      <c r="I94" s="79"/>
    </row>
    <row r="95" spans="1:9" x14ac:dyDescent="0.25">
      <c r="A95" s="80" t="s">
        <v>177</v>
      </c>
      <c r="B95" s="80"/>
      <c r="C95" s="80"/>
      <c r="D95" s="80"/>
      <c r="E95" s="80"/>
      <c r="F95" s="80"/>
      <c r="G95" s="80"/>
      <c r="H95" s="80"/>
      <c r="I95" s="80"/>
    </row>
    <row r="96" spans="1:9" x14ac:dyDescent="0.25">
      <c r="A96" s="1"/>
      <c r="B96" s="1"/>
      <c r="C96" s="1"/>
      <c r="D96" s="1"/>
      <c r="E96" s="33"/>
      <c r="F96" s="33"/>
      <c r="G96" s="34"/>
      <c r="H96" s="1"/>
      <c r="I96" s="1"/>
    </row>
  </sheetData>
  <mergeCells count="20">
    <mergeCell ref="A35:H35"/>
    <mergeCell ref="A94:I94"/>
    <mergeCell ref="A95:I95"/>
    <mergeCell ref="A60:I60"/>
    <mergeCell ref="A61:I61"/>
    <mergeCell ref="A62:I62"/>
    <mergeCell ref="A77:I77"/>
    <mergeCell ref="A78:I78"/>
    <mergeCell ref="A93:I93"/>
    <mergeCell ref="A59:I59"/>
    <mergeCell ref="A58:I58"/>
    <mergeCell ref="A43:H43"/>
    <mergeCell ref="A44:H44"/>
    <mergeCell ref="A45:H45"/>
    <mergeCell ref="A34:H34"/>
    <mergeCell ref="A6:H6"/>
    <mergeCell ref="A7:H7"/>
    <mergeCell ref="A9:H9"/>
    <mergeCell ref="A8:H8"/>
    <mergeCell ref="A10:H10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R127"/>
  <sheetViews>
    <sheetView tabSelected="1" workbookViewId="0">
      <selection activeCell="D15" sqref="D15"/>
    </sheetView>
  </sheetViews>
  <sheetFormatPr baseColWidth="10" defaultRowHeight="15" x14ac:dyDescent="0.25"/>
  <cols>
    <col min="1" max="1" width="2.85546875" customWidth="1"/>
    <col min="2" max="2" width="9.42578125" customWidth="1"/>
    <col min="4" max="4" width="49.42578125" customWidth="1"/>
    <col min="5" max="5" width="9.28515625" customWidth="1"/>
    <col min="6" max="6" width="12.7109375" customWidth="1"/>
    <col min="7" max="7" width="13.85546875" customWidth="1"/>
    <col min="8" max="8" width="13.42578125" customWidth="1"/>
    <col min="9" max="9" width="2.85546875" customWidth="1"/>
    <col min="10" max="10" width="20.85546875" customWidth="1"/>
    <col min="11" max="11" width="15.42578125" customWidth="1"/>
    <col min="12" max="12" width="16.140625" customWidth="1"/>
  </cols>
  <sheetData>
    <row r="6" spans="1:18" ht="18.75" x14ac:dyDescent="0.25">
      <c r="A6" s="81" t="s">
        <v>173</v>
      </c>
      <c r="B6" s="81"/>
      <c r="C6" s="81"/>
      <c r="D6" s="81"/>
      <c r="E6" s="81"/>
      <c r="F6" s="81"/>
      <c r="G6" s="81"/>
      <c r="H6" s="81"/>
      <c r="I6" s="29"/>
      <c r="K6" t="s">
        <v>184</v>
      </c>
    </row>
    <row r="7" spans="1:18" x14ac:dyDescent="0.25">
      <c r="A7" s="82" t="s">
        <v>180</v>
      </c>
      <c r="B7" s="82"/>
      <c r="C7" s="82"/>
      <c r="D7" s="82"/>
      <c r="E7" s="82"/>
      <c r="F7" s="82"/>
      <c r="G7" s="82"/>
      <c r="H7" s="82"/>
      <c r="I7" s="30"/>
      <c r="K7" t="s">
        <v>185</v>
      </c>
    </row>
    <row r="8" spans="1:18" x14ac:dyDescent="0.25">
      <c r="A8" s="84" t="s">
        <v>172</v>
      </c>
      <c r="B8" s="84"/>
      <c r="C8" s="84"/>
      <c r="D8" s="84"/>
      <c r="E8" s="84"/>
      <c r="F8" s="84"/>
      <c r="G8" s="84"/>
      <c r="H8" s="84"/>
      <c r="I8" s="55"/>
      <c r="K8" t="s">
        <v>186</v>
      </c>
    </row>
    <row r="9" spans="1:18" x14ac:dyDescent="0.25">
      <c r="A9" s="85" t="s">
        <v>182</v>
      </c>
      <c r="B9" s="85"/>
      <c r="C9" s="85"/>
      <c r="D9" s="85"/>
      <c r="E9" s="85"/>
      <c r="F9" s="85"/>
      <c r="G9" s="85"/>
      <c r="H9" s="85"/>
      <c r="I9" s="31"/>
      <c r="K9" t="s">
        <v>187</v>
      </c>
    </row>
    <row r="10" spans="1:18" x14ac:dyDescent="0.25">
      <c r="A10" s="85" t="s">
        <v>174</v>
      </c>
      <c r="B10" s="85"/>
      <c r="C10" s="85"/>
      <c r="D10" s="85"/>
      <c r="E10" s="85"/>
      <c r="F10" s="85"/>
      <c r="G10" s="85"/>
      <c r="H10" s="85"/>
      <c r="I10" s="31"/>
    </row>
    <row r="11" spans="1:18" ht="15.75" thickBot="1" x14ac:dyDescent="0.3"/>
    <row r="12" spans="1:18" ht="26.25" thickBot="1" x14ac:dyDescent="0.3">
      <c r="B12" s="24" t="s">
        <v>160</v>
      </c>
      <c r="C12" s="25" t="s">
        <v>161</v>
      </c>
      <c r="D12" s="26" t="s">
        <v>162</v>
      </c>
      <c r="E12" s="26" t="s">
        <v>191</v>
      </c>
      <c r="F12" s="27" t="s">
        <v>164</v>
      </c>
      <c r="G12" s="27" t="s">
        <v>165</v>
      </c>
      <c r="H12" s="28" t="s">
        <v>168</v>
      </c>
    </row>
    <row r="13" spans="1:18" x14ac:dyDescent="0.25">
      <c r="B13" s="17">
        <v>44985</v>
      </c>
      <c r="C13" s="8" t="s">
        <v>169</v>
      </c>
      <c r="D13" s="3" t="s">
        <v>166</v>
      </c>
      <c r="E13" s="5"/>
      <c r="F13" s="11">
        <v>853998511.04999995</v>
      </c>
      <c r="G13" s="11"/>
      <c r="H13" s="18"/>
    </row>
    <row r="14" spans="1:18" x14ac:dyDescent="0.25">
      <c r="B14" s="17">
        <v>44985</v>
      </c>
      <c r="C14" s="8" t="s">
        <v>169</v>
      </c>
      <c r="D14" s="3" t="s">
        <v>167</v>
      </c>
      <c r="E14" s="5"/>
      <c r="F14" s="59">
        <v>835967.5</v>
      </c>
      <c r="G14" s="11"/>
      <c r="H14" s="19">
        <f>F13+F14</f>
        <v>854834478.54999995</v>
      </c>
      <c r="K14" s="65"/>
      <c r="L14" s="65"/>
      <c r="M14" s="65"/>
      <c r="N14" s="65"/>
      <c r="O14" s="65"/>
      <c r="P14" s="65"/>
      <c r="Q14" s="65"/>
      <c r="R14" s="65"/>
    </row>
    <row r="15" spans="1:18" ht="26.25" x14ac:dyDescent="0.25">
      <c r="B15" s="17">
        <v>44985</v>
      </c>
      <c r="C15" s="8" t="s">
        <v>169</v>
      </c>
      <c r="D15" s="3" t="s">
        <v>196</v>
      </c>
      <c r="E15" s="5"/>
      <c r="F15" s="59">
        <v>12695452.5</v>
      </c>
      <c r="G15" s="11"/>
      <c r="H15" s="19">
        <f>F15+H14</f>
        <v>867529931.04999995</v>
      </c>
      <c r="K15" s="65"/>
      <c r="L15" s="65"/>
      <c r="M15" s="65"/>
      <c r="N15" s="65"/>
      <c r="O15" s="65"/>
      <c r="P15" s="65"/>
      <c r="Q15" s="65"/>
      <c r="R15" s="65"/>
    </row>
    <row r="16" spans="1:18" x14ac:dyDescent="0.25">
      <c r="B16" s="17">
        <v>44985</v>
      </c>
      <c r="C16" s="8" t="s">
        <v>169</v>
      </c>
      <c r="D16" s="63" t="s">
        <v>194</v>
      </c>
      <c r="E16" s="71" t="s">
        <v>19</v>
      </c>
      <c r="F16" s="11" t="s">
        <v>190</v>
      </c>
      <c r="G16" s="63">
        <v>1147745.56</v>
      </c>
      <c r="H16" s="11">
        <f>H15-G16</f>
        <v>866382185.49000001</v>
      </c>
      <c r="J16" s="62"/>
      <c r="K16" s="66"/>
      <c r="L16" s="67"/>
      <c r="M16" s="65"/>
      <c r="N16" s="65"/>
      <c r="O16" s="65"/>
      <c r="P16" s="65"/>
      <c r="Q16" s="65"/>
      <c r="R16" s="65"/>
    </row>
    <row r="17" spans="1:18" x14ac:dyDescent="0.25">
      <c r="B17" s="17">
        <v>44985</v>
      </c>
      <c r="C17" s="8" t="s">
        <v>169</v>
      </c>
      <c r="D17" s="13" t="s">
        <v>37</v>
      </c>
      <c r="E17" s="71" t="s">
        <v>38</v>
      </c>
      <c r="F17" s="11"/>
      <c r="G17" s="13">
        <v>135042237.97999999</v>
      </c>
      <c r="H17" s="11">
        <f t="shared" ref="H17:H23" si="0">H16-G17</f>
        <v>731339947.50999999</v>
      </c>
      <c r="J17" s="62"/>
      <c r="K17" s="67"/>
      <c r="L17" s="67"/>
      <c r="M17" s="65"/>
      <c r="N17" s="65"/>
      <c r="O17" s="65"/>
      <c r="P17" s="65"/>
      <c r="Q17" s="65"/>
      <c r="R17" s="65"/>
    </row>
    <row r="18" spans="1:18" x14ac:dyDescent="0.25">
      <c r="B18" s="17">
        <v>44985</v>
      </c>
      <c r="C18" s="8" t="s">
        <v>169</v>
      </c>
      <c r="D18" s="3" t="s">
        <v>121</v>
      </c>
      <c r="E18" s="12" t="s">
        <v>122</v>
      </c>
      <c r="F18" s="11"/>
      <c r="G18" s="63">
        <f>1545600+772800+772800</f>
        <v>3091200</v>
      </c>
      <c r="H18" s="11">
        <f t="shared" si="0"/>
        <v>728248747.50999999</v>
      </c>
      <c r="J18" s="62"/>
      <c r="K18" s="66"/>
      <c r="L18" s="67"/>
      <c r="M18" s="65"/>
      <c r="N18" s="65"/>
      <c r="O18" s="65"/>
      <c r="P18" s="65"/>
      <c r="Q18" s="65"/>
      <c r="R18" s="65"/>
    </row>
    <row r="19" spans="1:18" x14ac:dyDescent="0.25">
      <c r="B19" s="17">
        <v>44985</v>
      </c>
      <c r="C19" s="8" t="s">
        <v>169</v>
      </c>
      <c r="D19" s="63" t="s">
        <v>101</v>
      </c>
      <c r="E19" s="71" t="s">
        <v>102</v>
      </c>
      <c r="F19" s="11"/>
      <c r="G19" s="63">
        <f>200541</f>
        <v>200541</v>
      </c>
      <c r="H19" s="11">
        <f t="shared" si="0"/>
        <v>728048206.50999999</v>
      </c>
      <c r="J19" s="62"/>
      <c r="K19" s="67"/>
      <c r="L19" s="67"/>
      <c r="M19" s="65"/>
      <c r="N19" s="65"/>
      <c r="O19" s="65"/>
      <c r="P19" s="65"/>
      <c r="Q19" s="65"/>
      <c r="R19" s="65"/>
    </row>
    <row r="20" spans="1:18" x14ac:dyDescent="0.25">
      <c r="B20" s="17">
        <v>44985</v>
      </c>
      <c r="C20" s="8" t="s">
        <v>169</v>
      </c>
      <c r="D20" s="63" t="s">
        <v>195</v>
      </c>
      <c r="E20" s="71" t="s">
        <v>189</v>
      </c>
      <c r="F20" s="11"/>
      <c r="G20" s="63">
        <f>1203600</f>
        <v>1203600</v>
      </c>
      <c r="H20" s="11">
        <f t="shared" si="0"/>
        <v>726844606.50999999</v>
      </c>
      <c r="J20" s="62"/>
      <c r="K20" s="67"/>
      <c r="L20" s="67"/>
      <c r="M20" s="65"/>
      <c r="N20" s="65"/>
      <c r="O20" s="65"/>
      <c r="P20" s="65"/>
      <c r="Q20" s="65"/>
      <c r="R20" s="65"/>
    </row>
    <row r="21" spans="1:18" x14ac:dyDescent="0.25">
      <c r="B21" s="17">
        <v>44985</v>
      </c>
      <c r="C21" s="8" t="s">
        <v>169</v>
      </c>
      <c r="D21" s="63" t="s">
        <v>192</v>
      </c>
      <c r="E21" s="71" t="s">
        <v>188</v>
      </c>
      <c r="F21" s="11"/>
      <c r="G21" s="63">
        <f>17000</f>
        <v>17000</v>
      </c>
      <c r="H21" s="11">
        <f t="shared" si="0"/>
        <v>726827606.50999999</v>
      </c>
      <c r="K21" s="65"/>
      <c r="L21" s="65"/>
      <c r="M21" s="65"/>
      <c r="N21" s="65"/>
      <c r="O21" s="65"/>
      <c r="P21" s="65"/>
      <c r="Q21" s="65"/>
      <c r="R21" s="65"/>
    </row>
    <row r="22" spans="1:18" x14ac:dyDescent="0.25">
      <c r="B22" s="17">
        <v>44985</v>
      </c>
      <c r="C22" s="8" t="s">
        <v>169</v>
      </c>
      <c r="D22" s="63" t="s">
        <v>150</v>
      </c>
      <c r="E22" s="71" t="s">
        <v>151</v>
      </c>
      <c r="F22" s="11"/>
      <c r="G22" s="63">
        <f>985890+842520</f>
        <v>1828410</v>
      </c>
      <c r="H22" s="11">
        <f t="shared" si="0"/>
        <v>724999196.50999999</v>
      </c>
      <c r="K22" s="68"/>
      <c r="L22" s="68"/>
      <c r="M22" s="68"/>
      <c r="N22" s="68"/>
      <c r="O22" s="68"/>
      <c r="P22" s="68"/>
      <c r="Q22" s="68"/>
      <c r="R22" s="68"/>
    </row>
    <row r="23" spans="1:18" x14ac:dyDescent="0.25">
      <c r="B23" s="17">
        <v>44985</v>
      </c>
      <c r="C23" s="8" t="s">
        <v>169</v>
      </c>
      <c r="D23" s="63" t="s">
        <v>193</v>
      </c>
      <c r="E23" s="71" t="s">
        <v>153</v>
      </c>
      <c r="F23" s="11"/>
      <c r="G23" s="63">
        <f>1624860</f>
        <v>1624860</v>
      </c>
      <c r="H23" s="11">
        <f t="shared" si="0"/>
        <v>723374336.50999999</v>
      </c>
      <c r="J23" s="62"/>
      <c r="K23" s="65"/>
      <c r="L23" s="65"/>
      <c r="M23" s="65"/>
      <c r="N23" s="65"/>
      <c r="O23" s="65"/>
      <c r="P23" s="65"/>
      <c r="Q23" s="65"/>
      <c r="R23" s="65"/>
    </row>
    <row r="24" spans="1:18" x14ac:dyDescent="0.25">
      <c r="B24" s="72"/>
      <c r="C24" s="73"/>
      <c r="D24" s="74"/>
      <c r="E24" s="74"/>
      <c r="F24" s="75"/>
      <c r="G24" s="74"/>
      <c r="H24" s="60"/>
      <c r="K24" s="65"/>
      <c r="L24" s="65"/>
      <c r="M24" s="65"/>
      <c r="N24" s="65"/>
      <c r="O24" s="65"/>
      <c r="P24" s="65"/>
      <c r="Q24" s="65"/>
      <c r="R24" s="65"/>
    </row>
    <row r="25" spans="1:18" x14ac:dyDescent="0.25">
      <c r="B25" s="64"/>
      <c r="C25" s="64"/>
      <c r="D25" s="64"/>
      <c r="E25" s="64"/>
      <c r="F25" s="64"/>
      <c r="G25" s="64"/>
    </row>
    <row r="26" spans="1:18" x14ac:dyDescent="0.25">
      <c r="A26" s="77" t="s">
        <v>178</v>
      </c>
      <c r="B26" s="77"/>
      <c r="C26" s="77"/>
      <c r="D26" s="77"/>
      <c r="E26" s="77"/>
      <c r="F26" s="77"/>
      <c r="G26" s="77"/>
      <c r="H26" s="77"/>
      <c r="I26" s="70"/>
    </row>
    <row r="27" spans="1:18" x14ac:dyDescent="0.25">
      <c r="A27" s="78" t="s">
        <v>179</v>
      </c>
      <c r="B27" s="78"/>
      <c r="C27" s="78"/>
      <c r="D27" s="78"/>
      <c r="E27" s="78"/>
      <c r="F27" s="78"/>
      <c r="G27" s="78"/>
      <c r="H27" s="78"/>
      <c r="I27" s="69"/>
    </row>
    <row r="28" spans="1:18" x14ac:dyDescent="0.25">
      <c r="B28" s="2"/>
      <c r="C28" s="2"/>
      <c r="D28" s="2"/>
      <c r="E28" s="2"/>
      <c r="F28" s="2"/>
      <c r="G28" s="32"/>
      <c r="H28" s="2"/>
      <c r="I28" s="2"/>
    </row>
    <row r="29" spans="1:18" x14ac:dyDescent="0.25">
      <c r="B29" s="2"/>
      <c r="C29" s="2"/>
      <c r="D29" s="2"/>
      <c r="E29" s="2"/>
      <c r="F29" s="2"/>
      <c r="G29" s="32"/>
      <c r="H29" s="2"/>
      <c r="I29" s="2"/>
    </row>
    <row r="30" spans="1:18" x14ac:dyDescent="0.25">
      <c r="B30" s="2"/>
      <c r="C30" s="2"/>
      <c r="D30" s="2"/>
      <c r="E30" s="2"/>
      <c r="F30" s="2"/>
      <c r="G30" s="32"/>
      <c r="H30" s="2"/>
      <c r="I30" s="2"/>
    </row>
    <row r="31" spans="1:18" x14ac:dyDescent="0.25">
      <c r="A31" s="79" t="s">
        <v>175</v>
      </c>
      <c r="B31" s="79"/>
      <c r="C31" s="79"/>
      <c r="D31" s="79"/>
      <c r="E31" s="79"/>
      <c r="F31" s="79"/>
      <c r="G31" s="79"/>
      <c r="H31" s="79"/>
      <c r="I31" s="35"/>
    </row>
    <row r="32" spans="1:18" x14ac:dyDescent="0.25">
      <c r="A32" s="79" t="s">
        <v>176</v>
      </c>
      <c r="B32" s="79"/>
      <c r="C32" s="79"/>
      <c r="D32" s="79"/>
      <c r="E32" s="79"/>
      <c r="F32" s="79"/>
      <c r="G32" s="79"/>
      <c r="H32" s="79"/>
      <c r="I32" s="35"/>
    </row>
    <row r="33" spans="1:9" x14ac:dyDescent="0.25">
      <c r="A33" s="80" t="s">
        <v>177</v>
      </c>
      <c r="B33" s="80"/>
      <c r="C33" s="80"/>
      <c r="D33" s="80"/>
      <c r="E33" s="80"/>
      <c r="F33" s="80"/>
      <c r="G33" s="80"/>
      <c r="H33" s="80"/>
      <c r="I33" s="36"/>
    </row>
    <row r="63" spans="1:9" ht="18.75" x14ac:dyDescent="0.25">
      <c r="A63" s="81" t="s">
        <v>173</v>
      </c>
      <c r="B63" s="81"/>
      <c r="C63" s="81"/>
      <c r="D63" s="81"/>
      <c r="E63" s="81"/>
      <c r="F63" s="81"/>
      <c r="G63" s="81"/>
      <c r="H63" s="81"/>
      <c r="I63" s="81"/>
    </row>
    <row r="64" spans="1:9" x14ac:dyDescent="0.25">
      <c r="A64" s="82" t="s">
        <v>180</v>
      </c>
      <c r="B64" s="82"/>
      <c r="C64" s="82"/>
      <c r="D64" s="82"/>
      <c r="E64" s="82"/>
      <c r="F64" s="82"/>
      <c r="G64" s="82"/>
      <c r="H64" s="82"/>
      <c r="I64" s="82"/>
    </row>
    <row r="65" spans="1:9" x14ac:dyDescent="0.25">
      <c r="A65" s="84" t="s">
        <v>172</v>
      </c>
      <c r="B65" s="84"/>
      <c r="C65" s="84"/>
      <c r="D65" s="84"/>
      <c r="E65" s="84"/>
      <c r="F65" s="84"/>
      <c r="G65" s="84"/>
      <c r="H65" s="84"/>
      <c r="I65" s="84"/>
    </row>
    <row r="66" spans="1:9" x14ac:dyDescent="0.25">
      <c r="A66" s="85" t="s">
        <v>181</v>
      </c>
      <c r="B66" s="85"/>
      <c r="C66" s="85"/>
      <c r="D66" s="85"/>
      <c r="E66" s="85"/>
      <c r="F66" s="85"/>
      <c r="G66" s="85"/>
      <c r="H66" s="85"/>
      <c r="I66" s="85"/>
    </row>
    <row r="67" spans="1:9" x14ac:dyDescent="0.25">
      <c r="A67" s="85" t="s">
        <v>174</v>
      </c>
      <c r="B67" s="85"/>
      <c r="C67" s="85"/>
      <c r="D67" s="85"/>
      <c r="E67" s="85"/>
      <c r="F67" s="85"/>
      <c r="G67" s="85"/>
      <c r="H67" s="85"/>
      <c r="I67" s="85"/>
    </row>
    <row r="68" spans="1:9" ht="15.75" thickBot="1" x14ac:dyDescent="0.3"/>
    <row r="69" spans="1:9" ht="26.25" thickBot="1" x14ac:dyDescent="0.3">
      <c r="B69" s="24" t="s">
        <v>160</v>
      </c>
      <c r="C69" s="25" t="s">
        <v>161</v>
      </c>
      <c r="D69" s="26" t="s">
        <v>162</v>
      </c>
      <c r="E69" s="26" t="s">
        <v>163</v>
      </c>
      <c r="F69" s="27" t="s">
        <v>164</v>
      </c>
      <c r="G69" s="27" t="s">
        <v>165</v>
      </c>
      <c r="H69" s="28" t="s">
        <v>168</v>
      </c>
    </row>
    <row r="70" spans="1:9" x14ac:dyDescent="0.25">
      <c r="B70" s="17">
        <v>44957</v>
      </c>
      <c r="C70" s="8" t="s">
        <v>169</v>
      </c>
      <c r="D70" s="3" t="s">
        <v>166</v>
      </c>
      <c r="E70" s="5"/>
      <c r="F70" s="11">
        <v>926470148.98000002</v>
      </c>
      <c r="G70" s="11"/>
      <c r="H70" s="18"/>
    </row>
    <row r="71" spans="1:9" x14ac:dyDescent="0.25">
      <c r="B71" s="17">
        <v>44957</v>
      </c>
      <c r="C71" s="8" t="s">
        <v>169</v>
      </c>
      <c r="D71" s="3" t="s">
        <v>167</v>
      </c>
      <c r="E71" s="5"/>
      <c r="F71" s="59">
        <v>4345550</v>
      </c>
      <c r="G71" s="11"/>
      <c r="H71" s="18"/>
    </row>
    <row r="72" spans="1:9" x14ac:dyDescent="0.25">
      <c r="B72" s="17">
        <v>44957</v>
      </c>
      <c r="C72" s="8" t="s">
        <v>169</v>
      </c>
      <c r="D72" s="3" t="s">
        <v>109</v>
      </c>
      <c r="E72" s="13" t="s">
        <v>110</v>
      </c>
      <c r="F72" s="11"/>
      <c r="G72" s="13"/>
      <c r="H72" s="19">
        <f>+F70+F71-G72</f>
        <v>930815698.98000002</v>
      </c>
    </row>
    <row r="73" spans="1:9" x14ac:dyDescent="0.25">
      <c r="B73" s="17">
        <v>44957</v>
      </c>
      <c r="C73" s="8" t="s">
        <v>169</v>
      </c>
      <c r="D73" s="3" t="s">
        <v>111</v>
      </c>
      <c r="E73" s="13" t="s">
        <v>112</v>
      </c>
      <c r="F73" s="11"/>
      <c r="G73" s="13"/>
      <c r="H73" s="19">
        <f>+H72-G73</f>
        <v>930815698.98000002</v>
      </c>
    </row>
    <row r="74" spans="1:9" x14ac:dyDescent="0.25">
      <c r="B74" s="17">
        <v>44957</v>
      </c>
      <c r="C74" s="8" t="s">
        <v>169</v>
      </c>
      <c r="D74" s="3" t="s">
        <v>113</v>
      </c>
      <c r="E74" s="13" t="s">
        <v>1</v>
      </c>
      <c r="F74" s="11"/>
      <c r="G74" s="13"/>
      <c r="H74" s="19">
        <f t="shared" ref="H74:H114" si="1">+H73-G74</f>
        <v>930815698.98000002</v>
      </c>
    </row>
    <row r="75" spans="1:9" x14ac:dyDescent="0.25">
      <c r="B75" s="17">
        <v>44957</v>
      </c>
      <c r="C75" s="8" t="s">
        <v>169</v>
      </c>
      <c r="D75" s="3" t="s">
        <v>4</v>
      </c>
      <c r="E75" s="13" t="s">
        <v>5</v>
      </c>
      <c r="F75" s="11"/>
      <c r="G75" s="13"/>
      <c r="H75" s="19">
        <f t="shared" si="1"/>
        <v>930815698.98000002</v>
      </c>
    </row>
    <row r="76" spans="1:9" ht="26.25" x14ac:dyDescent="0.25">
      <c r="B76" s="17">
        <v>44957</v>
      </c>
      <c r="C76" s="8" t="s">
        <v>169</v>
      </c>
      <c r="D76" s="3" t="s">
        <v>114</v>
      </c>
      <c r="E76" s="13" t="s">
        <v>15</v>
      </c>
      <c r="F76" s="11"/>
      <c r="G76" s="13"/>
      <c r="H76" s="19">
        <f t="shared" si="1"/>
        <v>930815698.98000002</v>
      </c>
    </row>
    <row r="77" spans="1:9" x14ac:dyDescent="0.25">
      <c r="B77" s="17">
        <v>44957</v>
      </c>
      <c r="C77" s="8" t="s">
        <v>169</v>
      </c>
      <c r="D77" s="3" t="s">
        <v>115</v>
      </c>
      <c r="E77" s="13" t="s">
        <v>116</v>
      </c>
      <c r="F77" s="11"/>
      <c r="G77" s="13"/>
      <c r="H77" s="19">
        <f t="shared" si="1"/>
        <v>930815698.98000002</v>
      </c>
    </row>
    <row r="78" spans="1:9" x14ac:dyDescent="0.25">
      <c r="B78" s="17">
        <v>44957</v>
      </c>
      <c r="C78" s="8" t="s">
        <v>169</v>
      </c>
      <c r="D78" s="3" t="s">
        <v>35</v>
      </c>
      <c r="E78" s="13" t="s">
        <v>36</v>
      </c>
      <c r="F78" s="11"/>
      <c r="G78" s="13"/>
      <c r="H78" s="19">
        <f t="shared" si="1"/>
        <v>930815698.98000002</v>
      </c>
    </row>
    <row r="79" spans="1:9" x14ac:dyDescent="0.25">
      <c r="B79" s="17">
        <v>44957</v>
      </c>
      <c r="C79" s="8" t="s">
        <v>169</v>
      </c>
      <c r="D79" s="13" t="s">
        <v>37</v>
      </c>
      <c r="E79" s="13" t="s">
        <v>38</v>
      </c>
      <c r="F79" s="11"/>
      <c r="G79" s="13">
        <v>76817187.930000007</v>
      </c>
      <c r="H79" s="19">
        <f t="shared" si="1"/>
        <v>853998511.04999995</v>
      </c>
    </row>
    <row r="80" spans="1:9" x14ac:dyDescent="0.25">
      <c r="B80" s="17">
        <v>44957</v>
      </c>
      <c r="C80" s="8" t="s">
        <v>169</v>
      </c>
      <c r="D80" s="13" t="s">
        <v>47</v>
      </c>
      <c r="E80" s="13" t="s">
        <v>48</v>
      </c>
      <c r="F80" s="11"/>
      <c r="G80" s="13"/>
      <c r="H80" s="19">
        <f t="shared" si="1"/>
        <v>853998511.04999995</v>
      </c>
    </row>
    <row r="81" spans="2:8" x14ac:dyDescent="0.25">
      <c r="B81" s="17">
        <v>44957</v>
      </c>
      <c r="C81" s="8" t="s">
        <v>169</v>
      </c>
      <c r="D81" s="13" t="s">
        <v>117</v>
      </c>
      <c r="E81" s="13" t="s">
        <v>118</v>
      </c>
      <c r="F81" s="11"/>
      <c r="G81" s="13"/>
      <c r="H81" s="19">
        <f t="shared" si="1"/>
        <v>853998511.04999995</v>
      </c>
    </row>
    <row r="82" spans="2:8" x14ac:dyDescent="0.25">
      <c r="B82" s="17">
        <v>44957</v>
      </c>
      <c r="C82" s="8" t="s">
        <v>169</v>
      </c>
      <c r="D82" s="13" t="s">
        <v>49</v>
      </c>
      <c r="E82" s="13" t="s">
        <v>50</v>
      </c>
      <c r="F82" s="11"/>
      <c r="G82" s="13"/>
      <c r="H82" s="19">
        <f t="shared" si="1"/>
        <v>853998511.04999995</v>
      </c>
    </row>
    <row r="83" spans="2:8" x14ac:dyDescent="0.25">
      <c r="B83" s="17">
        <v>44957</v>
      </c>
      <c r="C83" s="8" t="s">
        <v>169</v>
      </c>
      <c r="D83" s="13" t="s">
        <v>119</v>
      </c>
      <c r="E83" s="13" t="s">
        <v>52</v>
      </c>
      <c r="F83" s="11"/>
      <c r="G83" s="13"/>
      <c r="H83" s="19">
        <f t="shared" si="1"/>
        <v>853998511.04999995</v>
      </c>
    </row>
    <row r="84" spans="2:8" x14ac:dyDescent="0.25">
      <c r="B84" s="17">
        <v>44957</v>
      </c>
      <c r="C84" s="8" t="s">
        <v>169</v>
      </c>
      <c r="D84" s="13" t="s">
        <v>53</v>
      </c>
      <c r="E84" s="13" t="s">
        <v>54</v>
      </c>
      <c r="F84" s="11"/>
      <c r="G84" s="13"/>
      <c r="H84" s="19">
        <f t="shared" si="1"/>
        <v>853998511.04999995</v>
      </c>
    </row>
    <row r="85" spans="2:8" x14ac:dyDescent="0.25">
      <c r="B85" s="17">
        <v>44957</v>
      </c>
      <c r="C85" s="8" t="s">
        <v>169</v>
      </c>
      <c r="D85" s="13" t="s">
        <v>57</v>
      </c>
      <c r="E85" s="13" t="s">
        <v>58</v>
      </c>
      <c r="F85" s="11"/>
      <c r="G85" s="13"/>
      <c r="H85" s="19">
        <f t="shared" si="1"/>
        <v>853998511.04999995</v>
      </c>
    </row>
    <row r="86" spans="2:8" x14ac:dyDescent="0.25">
      <c r="B86" s="17">
        <v>44957</v>
      </c>
      <c r="C86" s="8" t="s">
        <v>169</v>
      </c>
      <c r="D86" s="13" t="s">
        <v>59</v>
      </c>
      <c r="E86" s="13" t="s">
        <v>60</v>
      </c>
      <c r="F86" s="11"/>
      <c r="G86" s="13"/>
      <c r="H86" s="19">
        <f t="shared" si="1"/>
        <v>853998511.04999995</v>
      </c>
    </row>
    <row r="87" spans="2:8" x14ac:dyDescent="0.25">
      <c r="B87" s="17">
        <v>44957</v>
      </c>
      <c r="C87" s="8" t="s">
        <v>169</v>
      </c>
      <c r="D87" s="13" t="s">
        <v>120</v>
      </c>
      <c r="E87" s="13" t="s">
        <v>62</v>
      </c>
      <c r="F87" s="11"/>
      <c r="G87" s="13"/>
      <c r="H87" s="19">
        <f t="shared" si="1"/>
        <v>853998511.04999995</v>
      </c>
    </row>
    <row r="88" spans="2:8" x14ac:dyDescent="0.25">
      <c r="B88" s="17">
        <v>44957</v>
      </c>
      <c r="C88" s="8" t="s">
        <v>169</v>
      </c>
      <c r="D88" s="13" t="s">
        <v>75</v>
      </c>
      <c r="E88" s="13" t="s">
        <v>76</v>
      </c>
      <c r="F88" s="11"/>
      <c r="G88" s="13"/>
      <c r="H88" s="19">
        <f t="shared" si="1"/>
        <v>853998511.04999995</v>
      </c>
    </row>
    <row r="89" spans="2:8" x14ac:dyDescent="0.25">
      <c r="B89" s="17">
        <v>44957</v>
      </c>
      <c r="C89" s="8" t="s">
        <v>169</v>
      </c>
      <c r="D89" s="13" t="s">
        <v>79</v>
      </c>
      <c r="E89" s="13" t="s">
        <v>80</v>
      </c>
      <c r="F89" s="11"/>
      <c r="G89" s="13"/>
      <c r="H89" s="19">
        <f t="shared" si="1"/>
        <v>853998511.04999995</v>
      </c>
    </row>
    <row r="90" spans="2:8" x14ac:dyDescent="0.25">
      <c r="B90" s="17">
        <v>44957</v>
      </c>
      <c r="C90" s="8" t="s">
        <v>169</v>
      </c>
      <c r="D90" s="13" t="s">
        <v>81</v>
      </c>
      <c r="E90" s="13" t="s">
        <v>82</v>
      </c>
      <c r="F90" s="11"/>
      <c r="G90" s="13"/>
      <c r="H90" s="19">
        <f t="shared" si="1"/>
        <v>853998511.04999995</v>
      </c>
    </row>
    <row r="91" spans="2:8" x14ac:dyDescent="0.25">
      <c r="B91" s="17">
        <v>44957</v>
      </c>
      <c r="C91" s="8" t="s">
        <v>169</v>
      </c>
      <c r="D91" s="13" t="s">
        <v>121</v>
      </c>
      <c r="E91" s="13" t="s">
        <v>122</v>
      </c>
      <c r="F91" s="11"/>
      <c r="G91" s="13"/>
      <c r="H91" s="19">
        <f t="shared" si="1"/>
        <v>853998511.04999995</v>
      </c>
    </row>
    <row r="92" spans="2:8" x14ac:dyDescent="0.25">
      <c r="B92" s="17">
        <v>44957</v>
      </c>
      <c r="C92" s="8" t="s">
        <v>169</v>
      </c>
      <c r="D92" s="13" t="s">
        <v>123</v>
      </c>
      <c r="E92" s="13" t="s">
        <v>124</v>
      </c>
      <c r="F92" s="11"/>
      <c r="G92" s="13"/>
      <c r="H92" s="19">
        <f t="shared" si="1"/>
        <v>853998511.04999995</v>
      </c>
    </row>
    <row r="93" spans="2:8" x14ac:dyDescent="0.25">
      <c r="B93" s="17">
        <v>44957</v>
      </c>
      <c r="C93" s="8" t="s">
        <v>169</v>
      </c>
      <c r="D93" s="13" t="s">
        <v>125</v>
      </c>
      <c r="E93" s="13" t="s">
        <v>92</v>
      </c>
      <c r="F93" s="11"/>
      <c r="G93" s="13"/>
      <c r="H93" s="19">
        <f t="shared" si="1"/>
        <v>853998511.04999995</v>
      </c>
    </row>
    <row r="94" spans="2:8" x14ac:dyDescent="0.25">
      <c r="B94" s="17">
        <v>44957</v>
      </c>
      <c r="C94" s="8" t="s">
        <v>169</v>
      </c>
      <c r="D94" s="13" t="s">
        <v>126</v>
      </c>
      <c r="E94" s="13" t="s">
        <v>98</v>
      </c>
      <c r="F94" s="11"/>
      <c r="G94" s="13"/>
      <c r="H94" s="19">
        <f t="shared" si="1"/>
        <v>853998511.04999995</v>
      </c>
    </row>
    <row r="95" spans="2:8" ht="26.25" x14ac:dyDescent="0.25">
      <c r="B95" s="17">
        <v>44957</v>
      </c>
      <c r="C95" s="8" t="s">
        <v>169</v>
      </c>
      <c r="D95" s="15" t="s">
        <v>127</v>
      </c>
      <c r="E95" s="13" t="s">
        <v>100</v>
      </c>
      <c r="F95" s="11"/>
      <c r="G95" s="13"/>
      <c r="H95" s="19">
        <f t="shared" si="1"/>
        <v>853998511.04999995</v>
      </c>
    </row>
    <row r="96" spans="2:8" ht="26.25" x14ac:dyDescent="0.25">
      <c r="B96" s="17">
        <v>44957</v>
      </c>
      <c r="C96" s="8" t="s">
        <v>169</v>
      </c>
      <c r="D96" s="15" t="s">
        <v>128</v>
      </c>
      <c r="E96" s="13" t="s">
        <v>129</v>
      </c>
      <c r="F96" s="11"/>
      <c r="G96" s="13"/>
      <c r="H96" s="19">
        <f t="shared" si="1"/>
        <v>853998511.04999995</v>
      </c>
    </row>
    <row r="97" spans="2:8" x14ac:dyDescent="0.25">
      <c r="B97" s="17">
        <v>44957</v>
      </c>
      <c r="C97" s="8" t="s">
        <v>169</v>
      </c>
      <c r="D97" s="13" t="s">
        <v>101</v>
      </c>
      <c r="E97" s="13" t="s">
        <v>102</v>
      </c>
      <c r="F97" s="11"/>
      <c r="G97" s="13"/>
      <c r="H97" s="19">
        <f t="shared" si="1"/>
        <v>853998511.04999995</v>
      </c>
    </row>
    <row r="98" spans="2:8" x14ac:dyDescent="0.25">
      <c r="B98" s="17">
        <v>44957</v>
      </c>
      <c r="C98" s="8" t="s">
        <v>169</v>
      </c>
      <c r="D98" s="13" t="s">
        <v>103</v>
      </c>
      <c r="E98" s="13" t="s">
        <v>104</v>
      </c>
      <c r="F98" s="11"/>
      <c r="G98" s="13"/>
      <c r="H98" s="19">
        <f t="shared" si="1"/>
        <v>853998511.04999995</v>
      </c>
    </row>
    <row r="99" spans="2:8" x14ac:dyDescent="0.25">
      <c r="B99" s="17">
        <v>44957</v>
      </c>
      <c r="C99" s="8" t="s">
        <v>169</v>
      </c>
      <c r="D99" s="13" t="s">
        <v>105</v>
      </c>
      <c r="E99" s="13" t="s">
        <v>106</v>
      </c>
      <c r="F99" s="11"/>
      <c r="G99" s="13"/>
      <c r="H99" s="19">
        <f t="shared" si="1"/>
        <v>853998511.04999995</v>
      </c>
    </row>
    <row r="100" spans="2:8" x14ac:dyDescent="0.25">
      <c r="B100" s="17">
        <v>44957</v>
      </c>
      <c r="C100" s="8" t="s">
        <v>169</v>
      </c>
      <c r="D100" s="13" t="s">
        <v>130</v>
      </c>
      <c r="E100" s="13" t="s">
        <v>131</v>
      </c>
      <c r="F100" s="11"/>
      <c r="G100" s="13"/>
      <c r="H100" s="19">
        <f t="shared" si="1"/>
        <v>853998511.04999995</v>
      </c>
    </row>
    <row r="101" spans="2:8" x14ac:dyDescent="0.25">
      <c r="B101" s="17">
        <v>44957</v>
      </c>
      <c r="C101" s="8" t="s">
        <v>169</v>
      </c>
      <c r="D101" s="13" t="s">
        <v>132</v>
      </c>
      <c r="E101" s="13" t="s">
        <v>133</v>
      </c>
      <c r="F101" s="11"/>
      <c r="G101" s="13"/>
      <c r="H101" s="19">
        <f t="shared" si="1"/>
        <v>853998511.04999995</v>
      </c>
    </row>
    <row r="102" spans="2:8" x14ac:dyDescent="0.25">
      <c r="B102" s="17">
        <v>44957</v>
      </c>
      <c r="C102" s="8" t="s">
        <v>169</v>
      </c>
      <c r="D102" s="13" t="s">
        <v>134</v>
      </c>
      <c r="E102" s="13" t="s">
        <v>135</v>
      </c>
      <c r="F102" s="11"/>
      <c r="G102" s="13"/>
      <c r="H102" s="19">
        <f t="shared" si="1"/>
        <v>853998511.04999995</v>
      </c>
    </row>
    <row r="103" spans="2:8" x14ac:dyDescent="0.25">
      <c r="B103" s="17">
        <v>44957</v>
      </c>
      <c r="C103" s="8" t="s">
        <v>169</v>
      </c>
      <c r="D103" s="13" t="s">
        <v>136</v>
      </c>
      <c r="E103" s="13" t="s">
        <v>137</v>
      </c>
      <c r="F103" s="11"/>
      <c r="G103" s="13"/>
      <c r="H103" s="19">
        <f t="shared" si="1"/>
        <v>853998511.04999995</v>
      </c>
    </row>
    <row r="104" spans="2:8" x14ac:dyDescent="0.25">
      <c r="B104" s="17">
        <v>44957</v>
      </c>
      <c r="C104" s="8" t="s">
        <v>169</v>
      </c>
      <c r="D104" s="13" t="s">
        <v>138</v>
      </c>
      <c r="E104" s="13" t="s">
        <v>139</v>
      </c>
      <c r="F104" s="11"/>
      <c r="G104" s="13"/>
      <c r="H104" s="19">
        <f t="shared" si="1"/>
        <v>853998511.04999995</v>
      </c>
    </row>
    <row r="105" spans="2:8" ht="26.25" x14ac:dyDescent="0.25">
      <c r="B105" s="17">
        <v>44957</v>
      </c>
      <c r="C105" s="8" t="s">
        <v>169</v>
      </c>
      <c r="D105" s="15" t="s">
        <v>140</v>
      </c>
      <c r="E105" s="13" t="s">
        <v>141</v>
      </c>
      <c r="F105" s="11"/>
      <c r="G105" s="13"/>
      <c r="H105" s="19">
        <f t="shared" si="1"/>
        <v>853998511.04999995</v>
      </c>
    </row>
    <row r="106" spans="2:8" x14ac:dyDescent="0.25">
      <c r="B106" s="17">
        <v>44957</v>
      </c>
      <c r="C106" s="8" t="s">
        <v>169</v>
      </c>
      <c r="D106" s="15" t="s">
        <v>142</v>
      </c>
      <c r="E106" s="13" t="s">
        <v>143</v>
      </c>
      <c r="F106" s="11"/>
      <c r="G106" s="13"/>
      <c r="H106" s="19">
        <f t="shared" si="1"/>
        <v>853998511.04999995</v>
      </c>
    </row>
    <row r="107" spans="2:8" x14ac:dyDescent="0.25">
      <c r="B107" s="17">
        <v>44957</v>
      </c>
      <c r="C107" s="8" t="s">
        <v>169</v>
      </c>
      <c r="D107" s="15" t="s">
        <v>144</v>
      </c>
      <c r="E107" s="13" t="s">
        <v>145</v>
      </c>
      <c r="F107" s="11"/>
      <c r="G107" s="13"/>
      <c r="H107" s="19">
        <f t="shared" si="1"/>
        <v>853998511.04999995</v>
      </c>
    </row>
    <row r="108" spans="2:8" x14ac:dyDescent="0.25">
      <c r="B108" s="17">
        <v>44957</v>
      </c>
      <c r="C108" s="8" t="s">
        <v>169</v>
      </c>
      <c r="D108" s="13" t="s">
        <v>146</v>
      </c>
      <c r="E108" s="13" t="s">
        <v>147</v>
      </c>
      <c r="F108" s="11"/>
      <c r="G108" s="13"/>
      <c r="H108" s="19">
        <f t="shared" si="1"/>
        <v>853998511.04999995</v>
      </c>
    </row>
    <row r="109" spans="2:8" x14ac:dyDescent="0.25">
      <c r="B109" s="17">
        <v>44957</v>
      </c>
      <c r="C109" s="8" t="s">
        <v>169</v>
      </c>
      <c r="D109" s="13" t="s">
        <v>148</v>
      </c>
      <c r="E109" s="13" t="s">
        <v>149</v>
      </c>
      <c r="F109" s="11"/>
      <c r="G109" s="13"/>
      <c r="H109" s="19">
        <f t="shared" si="1"/>
        <v>853998511.04999995</v>
      </c>
    </row>
    <row r="110" spans="2:8" x14ac:dyDescent="0.25">
      <c r="B110" s="17">
        <v>44957</v>
      </c>
      <c r="C110" s="8" t="s">
        <v>169</v>
      </c>
      <c r="D110" s="13" t="s">
        <v>150</v>
      </c>
      <c r="E110" s="13" t="s">
        <v>151</v>
      </c>
      <c r="F110" s="11"/>
      <c r="G110" s="13"/>
      <c r="H110" s="19">
        <f t="shared" si="1"/>
        <v>853998511.04999995</v>
      </c>
    </row>
    <row r="111" spans="2:8" x14ac:dyDescent="0.25">
      <c r="B111" s="17">
        <v>44957</v>
      </c>
      <c r="C111" s="8" t="s">
        <v>169</v>
      </c>
      <c r="D111" s="13" t="s">
        <v>152</v>
      </c>
      <c r="E111" s="13" t="s">
        <v>153</v>
      </c>
      <c r="F111" s="11"/>
      <c r="G111" s="13"/>
      <c r="H111" s="19">
        <f t="shared" si="1"/>
        <v>853998511.04999995</v>
      </c>
    </row>
    <row r="112" spans="2:8" x14ac:dyDescent="0.25">
      <c r="B112" s="17">
        <v>44957</v>
      </c>
      <c r="C112" s="8" t="s">
        <v>169</v>
      </c>
      <c r="D112" s="13" t="s">
        <v>154</v>
      </c>
      <c r="E112" s="13" t="s">
        <v>155</v>
      </c>
      <c r="F112" s="11"/>
      <c r="G112" s="13"/>
      <c r="H112" s="19">
        <f t="shared" si="1"/>
        <v>853998511.04999995</v>
      </c>
    </row>
    <row r="113" spans="1:9" x14ac:dyDescent="0.25">
      <c r="B113" s="17">
        <v>44957</v>
      </c>
      <c r="C113" s="8" t="s">
        <v>169</v>
      </c>
      <c r="D113" s="13" t="s">
        <v>156</v>
      </c>
      <c r="E113" s="13" t="s">
        <v>157</v>
      </c>
      <c r="F113" s="11"/>
      <c r="G113" s="13"/>
      <c r="H113" s="19">
        <f t="shared" si="1"/>
        <v>853998511.04999995</v>
      </c>
    </row>
    <row r="114" spans="1:9" ht="15.75" thickBot="1" x14ac:dyDescent="0.3">
      <c r="B114" s="17">
        <v>44957</v>
      </c>
      <c r="C114" s="20" t="s">
        <v>169</v>
      </c>
      <c r="D114" s="21" t="s">
        <v>158</v>
      </c>
      <c r="E114" s="21" t="s">
        <v>159</v>
      </c>
      <c r="F114" s="22"/>
      <c r="G114" s="21"/>
      <c r="H114" s="23">
        <f t="shared" si="1"/>
        <v>853998511.04999995</v>
      </c>
    </row>
    <row r="119" spans="1:9" x14ac:dyDescent="0.25">
      <c r="A119" s="77" t="s">
        <v>178</v>
      </c>
      <c r="B119" s="77"/>
      <c r="C119" s="77"/>
      <c r="D119" s="77"/>
      <c r="E119" s="77"/>
      <c r="F119" s="77"/>
      <c r="G119" s="77"/>
      <c r="H119" s="77"/>
      <c r="I119" s="77"/>
    </row>
    <row r="120" spans="1:9" x14ac:dyDescent="0.25">
      <c r="A120" s="78" t="s">
        <v>179</v>
      </c>
      <c r="B120" s="78"/>
      <c r="C120" s="78"/>
      <c r="D120" s="78"/>
      <c r="E120" s="78"/>
      <c r="F120" s="78"/>
      <c r="G120" s="78"/>
      <c r="H120" s="78"/>
      <c r="I120" s="78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B122" s="2"/>
      <c r="C122" s="2"/>
      <c r="D122" s="2"/>
      <c r="E122" s="2"/>
      <c r="F122" s="2"/>
      <c r="G122" s="32"/>
      <c r="H122" s="2"/>
      <c r="I122" s="2"/>
    </row>
    <row r="123" spans="1:9" x14ac:dyDescent="0.25">
      <c r="B123" s="2"/>
      <c r="C123" s="2"/>
      <c r="D123" s="2"/>
      <c r="E123" s="2"/>
      <c r="F123" s="2"/>
      <c r="G123" s="32"/>
      <c r="H123" s="2"/>
      <c r="I123" s="2"/>
    </row>
    <row r="124" spans="1:9" x14ac:dyDescent="0.25">
      <c r="B124" s="2"/>
      <c r="C124" s="2"/>
      <c r="D124" s="2"/>
      <c r="E124" s="2"/>
      <c r="F124" s="2"/>
      <c r="G124" s="32"/>
      <c r="H124" s="2"/>
      <c r="I124" s="2"/>
    </row>
    <row r="125" spans="1:9" x14ac:dyDescent="0.25">
      <c r="A125" s="79" t="s">
        <v>175</v>
      </c>
      <c r="B125" s="79"/>
      <c r="C125" s="79"/>
      <c r="D125" s="79"/>
      <c r="E125" s="79"/>
      <c r="F125" s="79"/>
      <c r="G125" s="79"/>
      <c r="H125" s="79"/>
      <c r="I125" s="79"/>
    </row>
    <row r="126" spans="1:9" x14ac:dyDescent="0.25">
      <c r="A126" s="79" t="s">
        <v>176</v>
      </c>
      <c r="B126" s="79"/>
      <c r="C126" s="79"/>
      <c r="D126" s="79"/>
      <c r="E126" s="79"/>
      <c r="F126" s="79"/>
      <c r="G126" s="79"/>
      <c r="H126" s="79"/>
      <c r="I126" s="79"/>
    </row>
    <row r="127" spans="1:9" x14ac:dyDescent="0.25">
      <c r="A127" s="80" t="s">
        <v>177</v>
      </c>
      <c r="B127" s="80"/>
      <c r="C127" s="80"/>
      <c r="D127" s="80"/>
      <c r="E127" s="80"/>
      <c r="F127" s="80"/>
      <c r="G127" s="80"/>
      <c r="H127" s="80"/>
      <c r="I127" s="80"/>
    </row>
  </sheetData>
  <sortState ref="D15:G22">
    <sortCondition ref="E15:E22"/>
  </sortState>
  <mergeCells count="20">
    <mergeCell ref="A64:I64"/>
    <mergeCell ref="A126:I126"/>
    <mergeCell ref="A127:I127"/>
    <mergeCell ref="A65:I65"/>
    <mergeCell ref="A66:I66"/>
    <mergeCell ref="A67:I67"/>
    <mergeCell ref="A119:I119"/>
    <mergeCell ref="A120:I120"/>
    <mergeCell ref="A125:I125"/>
    <mergeCell ref="A63:I63"/>
    <mergeCell ref="A6:H6"/>
    <mergeCell ref="A7:H7"/>
    <mergeCell ref="A8:H8"/>
    <mergeCell ref="A26:H26"/>
    <mergeCell ref="A27:H27"/>
    <mergeCell ref="A31:H31"/>
    <mergeCell ref="A32:H32"/>
    <mergeCell ref="A33:H33"/>
    <mergeCell ref="A9:H9"/>
    <mergeCell ref="A10:H10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Cta. Anticipos Febrero 2023</vt:lpstr>
      <vt:lpstr>Cta. Electronica Febrero 2023</vt:lpstr>
      <vt:lpstr>Cta. Tesorero Fondo 2079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cp:lastPrinted>2023-03-16T14:38:15Z</cp:lastPrinted>
  <dcterms:created xsi:type="dcterms:W3CDTF">2023-01-25T17:22:58Z</dcterms:created>
  <dcterms:modified xsi:type="dcterms:W3CDTF">2023-03-16T16:30:34Z</dcterms:modified>
</cp:coreProperties>
</file>