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J66" i="25" l="1"/>
  <c r="K66" i="25" s="1"/>
  <c r="J56" i="25"/>
  <c r="K56" i="25" s="1"/>
  <c r="J30" i="25"/>
  <c r="K30" i="25" s="1"/>
  <c r="J20" i="25"/>
  <c r="J14" i="25"/>
  <c r="K14" i="25" s="1"/>
  <c r="K80" i="25"/>
  <c r="K81" i="25"/>
  <c r="K82" i="25"/>
  <c r="K83" i="25"/>
  <c r="K84" i="25"/>
  <c r="K85" i="25"/>
  <c r="K86" i="25"/>
  <c r="K87" i="25"/>
  <c r="K15" i="25"/>
  <c r="K16" i="25"/>
  <c r="K17" i="25"/>
  <c r="K18" i="25"/>
  <c r="K19" i="25"/>
  <c r="K21" i="25"/>
  <c r="K22" i="25"/>
  <c r="K23" i="25"/>
  <c r="K24" i="25"/>
  <c r="K25" i="25"/>
  <c r="K26" i="25"/>
  <c r="K27" i="25"/>
  <c r="K28" i="25"/>
  <c r="K29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7" i="25"/>
  <c r="K68" i="25"/>
  <c r="K69" i="25"/>
  <c r="K70" i="25"/>
  <c r="K71" i="25"/>
  <c r="K72" i="25"/>
  <c r="K73" i="25"/>
  <c r="K74" i="25"/>
  <c r="K75" i="25"/>
  <c r="K76" i="25"/>
  <c r="K77" i="25"/>
  <c r="J78" i="25" l="1"/>
  <c r="K78" i="25" s="1"/>
  <c r="K20" i="25"/>
  <c r="I66" i="25"/>
  <c r="I56" i="25"/>
  <c r="I30" i="25"/>
  <c r="I20" i="25"/>
  <c r="I14" i="25"/>
  <c r="I78" i="25" s="1"/>
  <c r="J89" i="25" l="1"/>
  <c r="I89" i="25"/>
  <c r="E56" i="25"/>
  <c r="H30" i="25" l="1"/>
  <c r="H20" i="25"/>
  <c r="H56" i="25"/>
  <c r="H66" i="25"/>
  <c r="H14" i="25"/>
  <c r="H78" i="25" l="1"/>
  <c r="G30" i="25"/>
  <c r="G20" i="25"/>
  <c r="G56" i="25"/>
  <c r="G66" i="25"/>
  <c r="G14" i="25"/>
  <c r="H89" i="25" l="1"/>
  <c r="G78" i="25"/>
  <c r="G89" i="25" s="1"/>
  <c r="F66" i="25" l="1"/>
  <c r="E66" i="25"/>
  <c r="D66" i="25"/>
  <c r="F56" i="25"/>
  <c r="F30" i="25"/>
  <c r="F20" i="25"/>
  <c r="F14" i="25"/>
  <c r="F78" i="25" l="1"/>
  <c r="F89" i="25" s="1"/>
  <c r="E48" i="25"/>
  <c r="E40" i="25"/>
  <c r="E30" i="25"/>
  <c r="E20" i="25" l="1"/>
  <c r="E14" i="25"/>
  <c r="E78" i="25" l="1"/>
  <c r="E89" i="25" s="1"/>
  <c r="D30" i="25" l="1"/>
  <c r="B66" i="25" l="1"/>
  <c r="B56" i="25"/>
  <c r="D74" i="25" l="1"/>
  <c r="D71" i="25"/>
  <c r="D56" i="25"/>
  <c r="D48" i="25"/>
  <c r="D40" i="25"/>
  <c r="B40" i="25"/>
  <c r="B30" i="25"/>
  <c r="D20" i="25"/>
  <c r="B20" i="25"/>
  <c r="D14" i="25"/>
  <c r="C89" i="25"/>
  <c r="B14" i="25"/>
  <c r="B78" i="25" l="1"/>
  <c r="B89" i="25" s="1"/>
  <c r="D78" i="25"/>
  <c r="D89" i="25" l="1"/>
  <c r="K89" i="25" l="1"/>
</calcChain>
</file>

<file path=xl/sharedStrings.xml><?xml version="1.0" encoding="utf-8"?>
<sst xmlns="http://schemas.openxmlformats.org/spreadsheetml/2006/main" count="109" uniqueCount="109">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</sst>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7" fontId="6" fillId="0" borderId="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4" fontId="9" fillId="0" borderId="0" xfId="1" applyFont="1"/>
    <xf numFmtId="164" fontId="9" fillId="0" borderId="0" xfId="0" applyNumberFormat="1" applyFont="1"/>
    <xf numFmtId="167" fontId="2" fillId="4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7" fontId="2" fillId="2" borderId="1" xfId="1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2" borderId="0" xfId="2" applyFill="1" applyAlignment="1" applyProtection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198437</xdr:colOff>
      <xdr:row>0</xdr:row>
      <xdr:rowOff>0</xdr:rowOff>
    </xdr:from>
    <xdr:to>
      <xdr:col>6</xdr:col>
      <xdr:colOff>679392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6687" y="0"/>
          <a:ext cx="2624080" cy="551928"/>
        </a:xfrm>
        <a:prstGeom prst="rect">
          <a:avLst/>
        </a:prstGeom>
      </xdr:spPr>
    </xdr:pic>
    <xdr:clientData/>
  </xdr:twoCellAnchor>
  <xdr:oneCellAnchor>
    <xdr:from>
      <xdr:col>4</xdr:col>
      <xdr:colOff>652463</xdr:colOff>
      <xdr:row>108</xdr:row>
      <xdr:rowOff>90488</xdr:rowOff>
    </xdr:from>
    <xdr:ext cx="847725" cy="44767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6224588" y="42524363"/>
          <a:ext cx="847725" cy="447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="80" zoomScaleNormal="80" zoomScaleSheetLayoutView="80" workbookViewId="0">
      <selection activeCell="D87" sqref="D87"/>
    </sheetView>
  </sheetViews>
  <sheetFormatPr baseColWidth="10" defaultColWidth="12.42578125" defaultRowHeight="15.75" x14ac:dyDescent="0.25"/>
  <cols>
    <col min="1" max="1" width="29.7109375" style="1" customWidth="1"/>
    <col min="2" max="2" width="19.85546875" style="8" customWidth="1"/>
    <col min="3" max="3" width="11.42578125" style="8" customWidth="1"/>
    <col min="4" max="9" width="16.140625" style="1" customWidth="1"/>
    <col min="10" max="10" width="18.5703125" style="1" customWidth="1"/>
    <col min="11" max="11" width="19.42578125" style="1" customWidth="1"/>
    <col min="12" max="12" width="17.5703125" style="1" bestFit="1" customWidth="1"/>
    <col min="13" max="13" width="12.42578125" style="1"/>
    <col min="14" max="14" width="16.140625" style="1" bestFit="1" customWidth="1"/>
    <col min="15" max="16384" width="12.42578125" style="1"/>
  </cols>
  <sheetData>
    <row r="1" spans="1:14" x14ac:dyDescent="0.25">
      <c r="A1" s="69"/>
      <c r="B1" s="69"/>
      <c r="C1" s="69"/>
      <c r="D1" s="69"/>
      <c r="E1" s="43"/>
      <c r="F1" s="45"/>
      <c r="G1" s="47"/>
      <c r="H1" s="53"/>
      <c r="I1" s="56"/>
      <c r="J1" s="61"/>
    </row>
    <row r="2" spans="1:14" x14ac:dyDescent="0.25">
      <c r="A2" s="69"/>
      <c r="B2" s="69"/>
      <c r="C2" s="69"/>
      <c r="D2" s="69"/>
      <c r="E2" s="43"/>
      <c r="F2" s="45"/>
      <c r="G2" s="47"/>
      <c r="H2" s="53"/>
      <c r="I2" s="56"/>
      <c r="J2" s="61"/>
    </row>
    <row r="3" spans="1:14" x14ac:dyDescent="0.25">
      <c r="A3" s="69"/>
      <c r="B3" s="69"/>
      <c r="C3" s="69"/>
      <c r="D3" s="69"/>
      <c r="E3" s="43"/>
      <c r="F3" s="45"/>
      <c r="G3" s="47"/>
      <c r="H3" s="53"/>
      <c r="I3" s="56"/>
      <c r="J3" s="61"/>
    </row>
    <row r="4" spans="1:14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4" ht="30" x14ac:dyDescent="0.2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4" x14ac:dyDescent="0.25">
      <c r="A6" s="74" t="s">
        <v>87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4" x14ac:dyDescent="0.25">
      <c r="A7" s="74" t="s">
        <v>88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4" x14ac:dyDescent="0.25">
      <c r="A8" s="68" t="s">
        <v>89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 s="2" customFormat="1" x14ac:dyDescent="0.25">
      <c r="A9" s="68">
        <v>2024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4" s="2" customFormat="1" ht="21" customHeight="1" x14ac:dyDescent="0.25">
      <c r="A10" s="33"/>
      <c r="B10" s="33"/>
      <c r="C10" s="33"/>
      <c r="D10" s="33"/>
      <c r="E10" s="42"/>
      <c r="F10" s="44"/>
      <c r="G10" s="46"/>
      <c r="H10" s="52"/>
      <c r="I10" s="55"/>
      <c r="J10" s="60"/>
    </row>
    <row r="11" spans="1:14" s="2" customFormat="1" ht="17.25" customHeight="1" x14ac:dyDescent="0.25">
      <c r="A11" s="1"/>
      <c r="B11" s="8"/>
      <c r="C11" s="8"/>
      <c r="D11" s="71" t="s">
        <v>97</v>
      </c>
      <c r="E11" s="71"/>
      <c r="F11" s="71"/>
      <c r="G11" s="71"/>
      <c r="H11" s="71"/>
      <c r="I11" s="71"/>
      <c r="J11" s="71"/>
      <c r="K11" s="71"/>
    </row>
    <row r="12" spans="1:14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3" t="s">
        <v>108</v>
      </c>
      <c r="K12" s="29" t="s">
        <v>83</v>
      </c>
    </row>
    <row r="13" spans="1:14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4" s="2" customFormat="1" ht="31.5" x14ac:dyDescent="0.25">
      <c r="A14" s="3" t="s">
        <v>6</v>
      </c>
      <c r="B14" s="27">
        <f>SUM(B15:B19)</f>
        <v>955025135</v>
      </c>
      <c r="C14" s="27">
        <v>0</v>
      </c>
      <c r="D14" s="50">
        <f t="shared" ref="D14:J14" si="0">SUM(D15:D19)</f>
        <v>52876485.68</v>
      </c>
      <c r="E14" s="50">
        <f t="shared" si="0"/>
        <v>54778946.850000001</v>
      </c>
      <c r="F14" s="50">
        <f t="shared" si="0"/>
        <v>54742844.719999999</v>
      </c>
      <c r="G14" s="50">
        <f t="shared" si="0"/>
        <v>87690463.089999989</v>
      </c>
      <c r="H14" s="50">
        <f t="shared" si="0"/>
        <v>58181205.950000003</v>
      </c>
      <c r="I14" s="50">
        <f t="shared" si="0"/>
        <v>55219180.439999998</v>
      </c>
      <c r="J14" s="50">
        <f t="shared" si="0"/>
        <v>53545061.32</v>
      </c>
      <c r="K14" s="27">
        <f>+D14+E14+F14+G14+H14+I14+J14</f>
        <v>417034188.04999995</v>
      </c>
      <c r="N14" s="30"/>
    </row>
    <row r="15" spans="1:14" x14ac:dyDescent="0.25">
      <c r="A15" s="10" t="s">
        <v>7</v>
      </c>
      <c r="B15" s="21">
        <v>736041110</v>
      </c>
      <c r="C15" s="24">
        <v>0</v>
      </c>
      <c r="D15" s="28">
        <v>43934201.5</v>
      </c>
      <c r="E15" s="28">
        <v>45738555.789999999</v>
      </c>
      <c r="F15" s="28">
        <v>45674947.890000001</v>
      </c>
      <c r="G15" s="28">
        <v>45904422.460000001</v>
      </c>
      <c r="H15" s="21">
        <v>46927962.880000003</v>
      </c>
      <c r="I15" s="21">
        <v>46113086.159999996</v>
      </c>
      <c r="J15" s="21">
        <v>44448495.859999999</v>
      </c>
      <c r="K15" s="27">
        <f t="shared" ref="K15:K78" si="1">+D15+E15+F15+G15+H15+I15+J15</f>
        <v>318741672.54000002</v>
      </c>
    </row>
    <row r="16" spans="1:14" s="2" customFormat="1" x14ac:dyDescent="0.25">
      <c r="A16" s="10" t="s">
        <v>8</v>
      </c>
      <c r="B16" s="21">
        <v>135414090</v>
      </c>
      <c r="C16" s="24">
        <v>0</v>
      </c>
      <c r="D16" s="22">
        <v>2340550</v>
      </c>
      <c r="E16" s="22">
        <v>2364550</v>
      </c>
      <c r="F16" s="22">
        <v>2345550</v>
      </c>
      <c r="G16" s="22">
        <v>34980072.579999998</v>
      </c>
      <c r="H16" s="21">
        <v>4464572.0199999996</v>
      </c>
      <c r="I16" s="21">
        <v>2420550</v>
      </c>
      <c r="J16" s="21">
        <v>2375550</v>
      </c>
      <c r="K16" s="27">
        <f t="shared" si="1"/>
        <v>51291394.599999994</v>
      </c>
      <c r="L16" s="31"/>
    </row>
    <row r="17" spans="1:11" s="2" customFormat="1" ht="31.5" x14ac:dyDescent="0.25">
      <c r="A17" s="11" t="s">
        <v>9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7">
        <f t="shared" si="1"/>
        <v>0</v>
      </c>
    </row>
    <row r="18" spans="1:11" ht="31.5" x14ac:dyDescent="0.25">
      <c r="A18" s="11" t="s">
        <v>10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7">
        <f t="shared" si="1"/>
        <v>0</v>
      </c>
    </row>
    <row r="19" spans="1:11" ht="31.5" x14ac:dyDescent="0.25">
      <c r="A19" s="10" t="s">
        <v>11</v>
      </c>
      <c r="B19" s="21">
        <v>83569935</v>
      </c>
      <c r="C19" s="24">
        <v>0</v>
      </c>
      <c r="D19" s="28">
        <v>6601734.1799999997</v>
      </c>
      <c r="E19" s="28">
        <v>6675841.0599999996</v>
      </c>
      <c r="F19" s="28">
        <v>6722346.8300000001</v>
      </c>
      <c r="G19" s="28">
        <v>6805968.0499999998</v>
      </c>
      <c r="H19" s="21">
        <v>6788671.0499999998</v>
      </c>
      <c r="I19" s="21">
        <v>6685544.2800000003</v>
      </c>
      <c r="J19" s="21">
        <v>6721015.46</v>
      </c>
      <c r="K19" s="27">
        <f t="shared" si="1"/>
        <v>47001120.910000004</v>
      </c>
    </row>
    <row r="20" spans="1:11" s="2" customFormat="1" ht="31.5" x14ac:dyDescent="0.25">
      <c r="A20" s="3" t="s">
        <v>12</v>
      </c>
      <c r="B20" s="27">
        <f>SUM(B21:B29)</f>
        <v>206449999</v>
      </c>
      <c r="C20" s="24">
        <v>0</v>
      </c>
      <c r="D20" s="64">
        <f t="shared" ref="D20:J20" si="2">SUM(D21:D29)</f>
        <v>3138565.47</v>
      </c>
      <c r="E20" s="64">
        <f t="shared" si="2"/>
        <v>7741592.790000001</v>
      </c>
      <c r="F20" s="64">
        <f t="shared" si="2"/>
        <v>11636149.810000001</v>
      </c>
      <c r="G20" s="64">
        <f t="shared" si="2"/>
        <v>6297319.29</v>
      </c>
      <c r="H20" s="64">
        <f t="shared" si="2"/>
        <v>15666975.460000001</v>
      </c>
      <c r="I20" s="64">
        <f t="shared" si="2"/>
        <v>8887889.7699999996</v>
      </c>
      <c r="J20" s="25">
        <f t="shared" si="2"/>
        <v>12282200.67</v>
      </c>
      <c r="K20" s="27">
        <f t="shared" si="1"/>
        <v>65650693.260000005</v>
      </c>
    </row>
    <row r="21" spans="1:11" s="2" customFormat="1" x14ac:dyDescent="0.25">
      <c r="A21" s="10" t="s">
        <v>13</v>
      </c>
      <c r="B21" s="21">
        <v>43100000</v>
      </c>
      <c r="C21" s="24">
        <v>0</v>
      </c>
      <c r="D21" s="22">
        <v>799473.27</v>
      </c>
      <c r="E21" s="22">
        <v>2484748.9700000002</v>
      </c>
      <c r="F21" s="21">
        <v>2303350.08</v>
      </c>
      <c r="G21" s="21">
        <v>2149357.02</v>
      </c>
      <c r="H21" s="21">
        <v>2320914.39</v>
      </c>
      <c r="I21" s="21">
        <v>2182540.33</v>
      </c>
      <c r="J21" s="21">
        <v>2397000.16</v>
      </c>
      <c r="K21" s="27">
        <f t="shared" si="1"/>
        <v>14637384.220000001</v>
      </c>
    </row>
    <row r="22" spans="1:11" s="2" customFormat="1" ht="47.25" x14ac:dyDescent="0.25">
      <c r="A22" s="10" t="s">
        <v>14</v>
      </c>
      <c r="B22" s="21">
        <v>12000000</v>
      </c>
      <c r="C22" s="24">
        <v>0</v>
      </c>
      <c r="D22" s="22">
        <v>1051709.22</v>
      </c>
      <c r="E22" s="22"/>
      <c r="F22" s="21">
        <v>42650.31</v>
      </c>
      <c r="G22" s="21">
        <v>14216.77</v>
      </c>
      <c r="H22" s="21">
        <v>215296.84</v>
      </c>
      <c r="I22" s="21">
        <v>14216.77</v>
      </c>
      <c r="J22" s="21">
        <v>14216.77</v>
      </c>
      <c r="K22" s="27">
        <f t="shared" si="1"/>
        <v>1352306.6800000002</v>
      </c>
    </row>
    <row r="23" spans="1:11" s="2" customFormat="1" x14ac:dyDescent="0.25">
      <c r="A23" s="10" t="s">
        <v>15</v>
      </c>
      <c r="B23" s="21">
        <v>45000000</v>
      </c>
      <c r="C23" s="24">
        <v>0</v>
      </c>
      <c r="D23" s="22">
        <v>870138</v>
      </c>
      <c r="E23" s="22">
        <v>2784258.24</v>
      </c>
      <c r="F23" s="21">
        <v>2587576.25</v>
      </c>
      <c r="G23" s="21">
        <v>2824515.5</v>
      </c>
      <c r="H23" s="21">
        <v>5056978.74</v>
      </c>
      <c r="I23" s="21">
        <v>4876535.99</v>
      </c>
      <c r="J23" s="21">
        <v>4643551.75</v>
      </c>
      <c r="K23" s="27">
        <f t="shared" si="1"/>
        <v>23643554.469999999</v>
      </c>
    </row>
    <row r="24" spans="1:11" s="2" customFormat="1" ht="31.5" x14ac:dyDescent="0.25">
      <c r="A24" s="10" t="s">
        <v>16</v>
      </c>
      <c r="B24" s="21">
        <v>3000000</v>
      </c>
      <c r="C24" s="24">
        <v>0</v>
      </c>
      <c r="D24" s="22"/>
      <c r="E24" s="22"/>
      <c r="F24" s="21">
        <v>500000</v>
      </c>
      <c r="G24" s="24">
        <v>0</v>
      </c>
      <c r="H24" s="21">
        <v>950000</v>
      </c>
      <c r="I24" s="21">
        <v>200000</v>
      </c>
      <c r="J24" s="21"/>
      <c r="K24" s="27">
        <f t="shared" si="1"/>
        <v>1650000</v>
      </c>
    </row>
    <row r="25" spans="1:11" s="2" customFormat="1" x14ac:dyDescent="0.25">
      <c r="A25" s="10" t="s">
        <v>17</v>
      </c>
      <c r="B25" s="21">
        <v>41499999</v>
      </c>
      <c r="C25" s="24">
        <v>0</v>
      </c>
      <c r="D25" s="22"/>
      <c r="E25" s="22">
        <v>2291476</v>
      </c>
      <c r="F25" s="21">
        <v>3096000</v>
      </c>
      <c r="G25" s="21">
        <v>803500</v>
      </c>
      <c r="H25" s="21">
        <v>1068000</v>
      </c>
      <c r="I25" s="21">
        <v>1422500</v>
      </c>
      <c r="J25" s="21">
        <v>982083</v>
      </c>
      <c r="K25" s="27">
        <f t="shared" si="1"/>
        <v>9663559</v>
      </c>
    </row>
    <row r="26" spans="1:11" x14ac:dyDescent="0.25">
      <c r="A26" s="11" t="s">
        <v>18</v>
      </c>
      <c r="B26" s="21">
        <v>6000000</v>
      </c>
      <c r="C26" s="24">
        <v>0</v>
      </c>
      <c r="D26" s="23">
        <v>105484.98</v>
      </c>
      <c r="E26" s="23">
        <v>34694.589999999997</v>
      </c>
      <c r="F26" s="21">
        <v>1512441.58</v>
      </c>
      <c r="G26" s="24">
        <v>0</v>
      </c>
      <c r="H26" s="24">
        <v>0</v>
      </c>
      <c r="I26" s="24">
        <v>0</v>
      </c>
      <c r="J26" s="24">
        <v>0</v>
      </c>
      <c r="K26" s="27">
        <f t="shared" si="1"/>
        <v>1652621.1500000001</v>
      </c>
    </row>
    <row r="27" spans="1:11" ht="63" x14ac:dyDescent="0.25">
      <c r="A27" s="10" t="s">
        <v>19</v>
      </c>
      <c r="B27" s="21">
        <v>35600000</v>
      </c>
      <c r="C27" s="24">
        <v>0</v>
      </c>
      <c r="D27" s="24">
        <v>0</v>
      </c>
      <c r="E27" s="22">
        <v>99214.99</v>
      </c>
      <c r="F27" s="21">
        <v>1594131.59</v>
      </c>
      <c r="G27" s="21">
        <v>6000</v>
      </c>
      <c r="H27" s="21">
        <v>4895180.5599999996</v>
      </c>
      <c r="I27" s="21">
        <v>20642.68</v>
      </c>
      <c r="J27" s="21">
        <v>4039438.99</v>
      </c>
      <c r="K27" s="27">
        <f t="shared" si="1"/>
        <v>10654608.809999999</v>
      </c>
    </row>
    <row r="28" spans="1:11" ht="47.25" x14ac:dyDescent="0.25">
      <c r="A28" s="10" t="s">
        <v>20</v>
      </c>
      <c r="B28" s="21">
        <v>20250000</v>
      </c>
      <c r="C28" s="24">
        <v>0</v>
      </c>
      <c r="D28" s="22">
        <v>311760</v>
      </c>
      <c r="E28" s="22">
        <v>47200</v>
      </c>
      <c r="F28" s="24">
        <v>0</v>
      </c>
      <c r="G28" s="24">
        <v>499730</v>
      </c>
      <c r="H28" s="21">
        <v>1160604.93</v>
      </c>
      <c r="I28" s="21">
        <v>171454</v>
      </c>
      <c r="J28" s="21">
        <v>205910</v>
      </c>
      <c r="K28" s="27">
        <f t="shared" si="1"/>
        <v>2396658.9299999997</v>
      </c>
    </row>
    <row r="29" spans="1:11" ht="47.25" x14ac:dyDescent="0.25">
      <c r="A29" s="11" t="s">
        <v>21</v>
      </c>
      <c r="B29" s="23"/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7">
        <f t="shared" si="1"/>
        <v>0</v>
      </c>
    </row>
    <row r="30" spans="1:11" ht="31.5" x14ac:dyDescent="0.25">
      <c r="A30" s="3" t="s">
        <v>22</v>
      </c>
      <c r="B30" s="27">
        <f>SUM(B31:B39)</f>
        <v>2433181876</v>
      </c>
      <c r="C30" s="24">
        <v>0</v>
      </c>
      <c r="D30" s="50">
        <f t="shared" ref="D30:J30" si="3">SUM(D31:D39)</f>
        <v>66222771.659999996</v>
      </c>
      <c r="E30" s="50">
        <f t="shared" si="3"/>
        <v>194122923.61999997</v>
      </c>
      <c r="F30" s="50">
        <f t="shared" si="3"/>
        <v>169714252.93000001</v>
      </c>
      <c r="G30" s="50">
        <f t="shared" si="3"/>
        <v>214113530.84</v>
      </c>
      <c r="H30" s="50">
        <f t="shared" si="3"/>
        <v>129995599.73000002</v>
      </c>
      <c r="I30" s="50">
        <f t="shared" si="3"/>
        <v>218008957.31999999</v>
      </c>
      <c r="J30" s="27">
        <f t="shared" si="3"/>
        <v>271354860.84000003</v>
      </c>
      <c r="K30" s="27">
        <f t="shared" si="1"/>
        <v>1263532896.9400001</v>
      </c>
    </row>
    <row r="31" spans="1:11" ht="47.25" x14ac:dyDescent="0.25">
      <c r="A31" s="10" t="s">
        <v>23</v>
      </c>
      <c r="B31" s="21">
        <v>2037681876</v>
      </c>
      <c r="C31" s="24">
        <v>0</v>
      </c>
      <c r="D31" s="22">
        <v>65464371.659999996</v>
      </c>
      <c r="E31" s="22">
        <v>185578979.44999999</v>
      </c>
      <c r="F31" s="21">
        <v>158419443.63999999</v>
      </c>
      <c r="G31" s="21">
        <v>204505038.43000001</v>
      </c>
      <c r="H31" s="21">
        <v>121553791.68000001</v>
      </c>
      <c r="I31" s="21">
        <v>214098829.25999999</v>
      </c>
      <c r="J31" s="21">
        <v>267725441.86000001</v>
      </c>
      <c r="K31" s="27">
        <f t="shared" si="1"/>
        <v>1217345895.98</v>
      </c>
    </row>
    <row r="32" spans="1:11" ht="31.5" x14ac:dyDescent="0.25">
      <c r="A32" s="10" t="s">
        <v>24</v>
      </c>
      <c r="B32" s="21">
        <v>3650000</v>
      </c>
      <c r="C32" s="24">
        <v>0</v>
      </c>
      <c r="D32" s="22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7">
        <f t="shared" si="1"/>
        <v>0</v>
      </c>
    </row>
    <row r="33" spans="1:11" ht="31.5" x14ac:dyDescent="0.25">
      <c r="A33" s="10" t="s">
        <v>25</v>
      </c>
      <c r="B33" s="21">
        <v>16500000</v>
      </c>
      <c r="C33" s="24">
        <v>0</v>
      </c>
      <c r="D33" s="22">
        <v>0</v>
      </c>
      <c r="E33" s="24">
        <v>0</v>
      </c>
      <c r="F33" s="24">
        <v>0</v>
      </c>
      <c r="G33" s="24">
        <v>0</v>
      </c>
      <c r="H33" s="21">
        <v>628354.68000000005</v>
      </c>
      <c r="I33" s="24">
        <v>0</v>
      </c>
      <c r="J33" s="24">
        <v>265618</v>
      </c>
      <c r="K33" s="27">
        <f t="shared" si="1"/>
        <v>893972.68</v>
      </c>
    </row>
    <row r="34" spans="1:11" ht="31.5" x14ac:dyDescent="0.25">
      <c r="A34" s="10" t="s">
        <v>26</v>
      </c>
      <c r="B34" s="21">
        <v>300000</v>
      </c>
      <c r="C34" s="24">
        <v>0</v>
      </c>
      <c r="D34" s="22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7">
        <f t="shared" si="1"/>
        <v>0</v>
      </c>
    </row>
    <row r="35" spans="1:11" ht="31.5" x14ac:dyDescent="0.25">
      <c r="A35" s="10" t="s">
        <v>27</v>
      </c>
      <c r="B35" s="21">
        <v>60500000</v>
      </c>
      <c r="C35" s="24">
        <v>0</v>
      </c>
      <c r="D35" s="22">
        <v>0</v>
      </c>
      <c r="E35" s="22">
        <v>1062</v>
      </c>
      <c r="F35" s="21">
        <v>1255494.28</v>
      </c>
      <c r="G35" s="21">
        <v>3582912.46</v>
      </c>
      <c r="H35" s="21">
        <v>532020.06000000006</v>
      </c>
      <c r="I35" s="21">
        <v>859571</v>
      </c>
      <c r="J35" s="24">
        <v>0</v>
      </c>
      <c r="K35" s="27">
        <f t="shared" si="1"/>
        <v>6231059.8000000007</v>
      </c>
    </row>
    <row r="36" spans="1:11" ht="47.25" x14ac:dyDescent="0.25">
      <c r="A36" s="10" t="s">
        <v>28</v>
      </c>
      <c r="B36" s="21">
        <v>17450000</v>
      </c>
      <c r="C36" s="24">
        <v>0</v>
      </c>
      <c r="D36" s="22">
        <v>0</v>
      </c>
      <c r="E36" s="22">
        <v>27907</v>
      </c>
      <c r="F36" s="24">
        <v>0</v>
      </c>
      <c r="G36" s="24">
        <v>0</v>
      </c>
      <c r="H36" s="21">
        <v>106014.26</v>
      </c>
      <c r="I36" s="21">
        <v>79952.08</v>
      </c>
      <c r="J36" s="21">
        <v>74379.399999999994</v>
      </c>
      <c r="K36" s="27">
        <f t="shared" si="1"/>
        <v>288252.74</v>
      </c>
    </row>
    <row r="37" spans="1:11" ht="47.25" x14ac:dyDescent="0.25">
      <c r="A37" s="11" t="s">
        <v>29</v>
      </c>
      <c r="B37" s="21">
        <v>87000000</v>
      </c>
      <c r="C37" s="24">
        <v>0</v>
      </c>
      <c r="D37" s="23">
        <v>758400</v>
      </c>
      <c r="E37" s="23">
        <v>6671667.6399999997</v>
      </c>
      <c r="F37" s="21">
        <v>2357325.52</v>
      </c>
      <c r="G37" s="21">
        <v>1240861.17</v>
      </c>
      <c r="H37" s="21">
        <v>5222355.91</v>
      </c>
      <c r="I37" s="24">
        <v>0</v>
      </c>
      <c r="J37" s="24">
        <v>2585327.2200000002</v>
      </c>
      <c r="K37" s="27">
        <f t="shared" si="1"/>
        <v>18835937.460000001</v>
      </c>
    </row>
    <row r="38" spans="1:11" ht="63" x14ac:dyDescent="0.25">
      <c r="A38" s="11" t="s">
        <v>30</v>
      </c>
      <c r="B38" s="23"/>
      <c r="C38" s="24">
        <v>0</v>
      </c>
      <c r="D38" s="23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7">
        <f t="shared" si="1"/>
        <v>0</v>
      </c>
    </row>
    <row r="39" spans="1:11" ht="31.5" x14ac:dyDescent="0.25">
      <c r="A39" s="11" t="s">
        <v>31</v>
      </c>
      <c r="B39" s="21">
        <v>210100000</v>
      </c>
      <c r="C39" s="24">
        <v>0</v>
      </c>
      <c r="D39" s="23">
        <v>0</v>
      </c>
      <c r="E39" s="23">
        <v>1843307.53</v>
      </c>
      <c r="F39" s="21">
        <v>7681989.4900000002</v>
      </c>
      <c r="G39" s="21">
        <v>4784718.78</v>
      </c>
      <c r="H39" s="21">
        <v>1953063.14</v>
      </c>
      <c r="I39" s="21">
        <v>2970604.98</v>
      </c>
      <c r="J39" s="21">
        <v>704094.36</v>
      </c>
      <c r="K39" s="27">
        <f t="shared" si="1"/>
        <v>19937778.280000001</v>
      </c>
    </row>
    <row r="40" spans="1:11" ht="31.5" x14ac:dyDescent="0.25">
      <c r="A40" s="3" t="s">
        <v>32</v>
      </c>
      <c r="B40" s="27">
        <f>SUM(B41:B45)</f>
        <v>2500000</v>
      </c>
      <c r="C40" s="39">
        <v>0</v>
      </c>
      <c r="D40" s="25">
        <f t="shared" ref="D40:E40" si="4">SUM(D41:D47)</f>
        <v>0</v>
      </c>
      <c r="E40" s="25">
        <f t="shared" si="4"/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7">
        <f t="shared" si="1"/>
        <v>0</v>
      </c>
    </row>
    <row r="41" spans="1:11" ht="47.25" x14ac:dyDescent="0.25">
      <c r="A41" s="11" t="s">
        <v>33</v>
      </c>
      <c r="B41" s="21">
        <v>2500000</v>
      </c>
      <c r="C41" s="24">
        <v>0</v>
      </c>
      <c r="D41" s="23">
        <v>0</v>
      </c>
      <c r="E41" s="23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7">
        <f t="shared" si="1"/>
        <v>0</v>
      </c>
    </row>
    <row r="42" spans="1:11" ht="47.25" x14ac:dyDescent="0.25">
      <c r="A42" s="11" t="s">
        <v>34</v>
      </c>
      <c r="B42" s="23">
        <v>0</v>
      </c>
      <c r="C42" s="24">
        <v>0</v>
      </c>
      <c r="D42" s="23">
        <v>0</v>
      </c>
      <c r="E42" s="23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7">
        <f t="shared" si="1"/>
        <v>0</v>
      </c>
    </row>
    <row r="43" spans="1:11" ht="47.25" x14ac:dyDescent="0.25">
      <c r="A43" s="11" t="s">
        <v>35</v>
      </c>
      <c r="B43" s="23">
        <v>0</v>
      </c>
      <c r="C43" s="24">
        <v>0</v>
      </c>
      <c r="D43" s="23">
        <v>0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7">
        <f t="shared" si="1"/>
        <v>0</v>
      </c>
    </row>
    <row r="44" spans="1:11" ht="47.25" x14ac:dyDescent="0.25">
      <c r="A44" s="11" t="s">
        <v>36</v>
      </c>
      <c r="B44" s="23">
        <v>0</v>
      </c>
      <c r="C44" s="24">
        <v>0</v>
      </c>
      <c r="D44" s="23">
        <v>0</v>
      </c>
      <c r="E44" s="23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7">
        <f t="shared" si="1"/>
        <v>0</v>
      </c>
    </row>
    <row r="45" spans="1:11" ht="63" x14ac:dyDescent="0.25">
      <c r="A45" s="11" t="s">
        <v>37</v>
      </c>
      <c r="B45" s="23">
        <v>0</v>
      </c>
      <c r="C45" s="24">
        <v>0</v>
      </c>
      <c r="D45" s="23">
        <v>0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7">
        <f t="shared" si="1"/>
        <v>0</v>
      </c>
    </row>
    <row r="46" spans="1:11" ht="47.25" x14ac:dyDescent="0.25">
      <c r="A46" s="11" t="s">
        <v>38</v>
      </c>
      <c r="B46" s="23">
        <v>0</v>
      </c>
      <c r="C46" s="24">
        <v>0</v>
      </c>
      <c r="D46" s="23">
        <v>0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7">
        <f t="shared" si="1"/>
        <v>0</v>
      </c>
    </row>
    <row r="47" spans="1:11" ht="47.25" x14ac:dyDescent="0.25">
      <c r="A47" s="11" t="s">
        <v>39</v>
      </c>
      <c r="B47" s="23">
        <v>0</v>
      </c>
      <c r="C47" s="24">
        <v>0</v>
      </c>
      <c r="D47" s="23">
        <v>0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7">
        <f t="shared" si="1"/>
        <v>0</v>
      </c>
    </row>
    <row r="48" spans="1:11" ht="31.5" x14ac:dyDescent="0.25">
      <c r="A48" s="3" t="s">
        <v>40</v>
      </c>
      <c r="B48" s="26">
        <v>0</v>
      </c>
      <c r="C48" s="24">
        <v>0</v>
      </c>
      <c r="D48" s="25">
        <f t="shared" ref="D48:E48" si="5">SUM(D49:D55)</f>
        <v>0</v>
      </c>
      <c r="E48" s="25">
        <f t="shared" si="5"/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7">
        <f t="shared" si="1"/>
        <v>0</v>
      </c>
    </row>
    <row r="49" spans="1:11" ht="31.5" x14ac:dyDescent="0.25">
      <c r="A49" s="11" t="s">
        <v>41</v>
      </c>
      <c r="B49" s="23">
        <v>0</v>
      </c>
      <c r="C49" s="24">
        <v>0</v>
      </c>
      <c r="D49" s="23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7">
        <f t="shared" si="1"/>
        <v>0</v>
      </c>
    </row>
    <row r="50" spans="1:11" ht="47.25" x14ac:dyDescent="0.25">
      <c r="A50" s="11" t="s">
        <v>42</v>
      </c>
      <c r="B50" s="23">
        <v>0</v>
      </c>
      <c r="C50" s="24">
        <v>0</v>
      </c>
      <c r="D50" s="23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7">
        <f t="shared" si="1"/>
        <v>0</v>
      </c>
    </row>
    <row r="51" spans="1:11" ht="47.25" x14ac:dyDescent="0.25">
      <c r="A51" s="11" t="s">
        <v>43</v>
      </c>
      <c r="B51" s="23">
        <v>0</v>
      </c>
      <c r="C51" s="24">
        <v>0</v>
      </c>
      <c r="D51" s="23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7">
        <f t="shared" si="1"/>
        <v>0</v>
      </c>
    </row>
    <row r="52" spans="1:11" ht="47.25" x14ac:dyDescent="0.25">
      <c r="A52" s="11" t="s">
        <v>44</v>
      </c>
      <c r="B52" s="23">
        <v>0</v>
      </c>
      <c r="C52" s="24">
        <v>0</v>
      </c>
      <c r="D52" s="23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7">
        <f t="shared" si="1"/>
        <v>0</v>
      </c>
    </row>
    <row r="53" spans="1:11" ht="47.25" x14ac:dyDescent="0.25">
      <c r="A53" s="11" t="s">
        <v>45</v>
      </c>
      <c r="B53" s="23">
        <v>0</v>
      </c>
      <c r="C53" s="24">
        <v>0</v>
      </c>
      <c r="D53" s="23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7">
        <f t="shared" si="1"/>
        <v>0</v>
      </c>
    </row>
    <row r="54" spans="1:11" ht="31.5" x14ac:dyDescent="0.25">
      <c r="A54" s="11" t="s">
        <v>46</v>
      </c>
      <c r="B54" s="23">
        <v>0</v>
      </c>
      <c r="C54" s="24">
        <v>0</v>
      </c>
      <c r="D54" s="23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7">
        <f t="shared" si="1"/>
        <v>0</v>
      </c>
    </row>
    <row r="55" spans="1:11" ht="47.25" x14ac:dyDescent="0.25">
      <c r="A55" s="11" t="s">
        <v>47</v>
      </c>
      <c r="B55" s="23">
        <v>0</v>
      </c>
      <c r="C55" s="24">
        <v>0</v>
      </c>
      <c r="D55" s="23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7">
        <f t="shared" si="1"/>
        <v>0</v>
      </c>
    </row>
    <row r="56" spans="1:11" ht="31.5" x14ac:dyDescent="0.25">
      <c r="A56" s="3" t="s">
        <v>48</v>
      </c>
      <c r="B56" s="40">
        <f>SUM(B57:B65)</f>
        <v>132309544</v>
      </c>
      <c r="C56" s="41">
        <v>0</v>
      </c>
      <c r="D56" s="65">
        <f t="shared" ref="D56:J56" si="6">SUM(D57:D65)</f>
        <v>0</v>
      </c>
      <c r="E56" s="65">
        <f t="shared" si="6"/>
        <v>618214.40000000002</v>
      </c>
      <c r="F56" s="65">
        <f t="shared" si="6"/>
        <v>3045001.09</v>
      </c>
      <c r="G56" s="65">
        <f t="shared" si="6"/>
        <v>434322.6</v>
      </c>
      <c r="H56" s="65">
        <f t="shared" si="6"/>
        <v>637996.02</v>
      </c>
      <c r="I56" s="65">
        <f t="shared" si="6"/>
        <v>25622.52</v>
      </c>
      <c r="J56" s="41">
        <f t="shared" si="6"/>
        <v>3402280.57</v>
      </c>
      <c r="K56" s="27">
        <f t="shared" si="1"/>
        <v>8163437.1999999993</v>
      </c>
    </row>
    <row r="57" spans="1:11" x14ac:dyDescent="0.25">
      <c r="A57" s="11" t="s">
        <v>49</v>
      </c>
      <c r="B57" s="21">
        <v>18707001</v>
      </c>
      <c r="C57" s="24">
        <v>0</v>
      </c>
      <c r="D57" s="23">
        <v>0</v>
      </c>
      <c r="E57" s="24">
        <v>0</v>
      </c>
      <c r="F57" s="24">
        <v>0</v>
      </c>
      <c r="G57" s="24">
        <v>0</v>
      </c>
      <c r="H57" s="21">
        <v>0</v>
      </c>
      <c r="I57" s="21">
        <v>25622.52</v>
      </c>
      <c r="J57" s="24">
        <v>0</v>
      </c>
      <c r="K57" s="27">
        <f t="shared" si="1"/>
        <v>25622.52</v>
      </c>
    </row>
    <row r="58" spans="1:11" ht="47.25" x14ac:dyDescent="0.25">
      <c r="A58" s="11" t="s">
        <v>101</v>
      </c>
      <c r="B58" s="21">
        <v>5000000</v>
      </c>
      <c r="C58" s="24">
        <v>0</v>
      </c>
      <c r="D58" s="23">
        <v>0</v>
      </c>
      <c r="E58" s="24">
        <v>0</v>
      </c>
      <c r="F58" s="24">
        <v>0</v>
      </c>
      <c r="G58" s="24">
        <v>0</v>
      </c>
      <c r="H58" s="21">
        <v>487340</v>
      </c>
      <c r="I58" s="24">
        <v>0</v>
      </c>
      <c r="J58" s="24">
        <v>0</v>
      </c>
      <c r="K58" s="27">
        <f t="shared" si="1"/>
        <v>487340</v>
      </c>
    </row>
    <row r="59" spans="1:11" ht="47.25" x14ac:dyDescent="0.25">
      <c r="A59" s="11" t="s">
        <v>50</v>
      </c>
      <c r="B59" s="23"/>
      <c r="C59" s="24">
        <v>0</v>
      </c>
      <c r="D59" s="23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7">
        <f t="shared" si="1"/>
        <v>0</v>
      </c>
    </row>
    <row r="60" spans="1:11" ht="47.25" x14ac:dyDescent="0.25">
      <c r="A60" s="11" t="s">
        <v>51</v>
      </c>
      <c r="B60" s="21">
        <v>45000000</v>
      </c>
      <c r="C60" s="24">
        <v>0</v>
      </c>
      <c r="D60" s="23">
        <v>0</v>
      </c>
      <c r="E60" s="24">
        <v>0</v>
      </c>
      <c r="F60" s="21">
        <v>3045001.09</v>
      </c>
      <c r="G60" s="24">
        <v>0</v>
      </c>
      <c r="H60" s="21">
        <v>0</v>
      </c>
      <c r="I60" s="24">
        <v>0</v>
      </c>
      <c r="J60" s="24">
        <v>0</v>
      </c>
      <c r="K60" s="27">
        <f t="shared" si="1"/>
        <v>3045001.09</v>
      </c>
    </row>
    <row r="61" spans="1:11" ht="31.5" x14ac:dyDescent="0.25">
      <c r="A61" s="11" t="s">
        <v>52</v>
      </c>
      <c r="B61" s="21">
        <v>63025000</v>
      </c>
      <c r="C61" s="24">
        <v>0</v>
      </c>
      <c r="D61" s="23">
        <v>0</v>
      </c>
      <c r="E61" s="23">
        <v>618214.40000000002</v>
      </c>
      <c r="F61" s="24">
        <v>0</v>
      </c>
      <c r="G61" s="54">
        <v>434322.6</v>
      </c>
      <c r="H61" s="21">
        <v>61449.91</v>
      </c>
      <c r="I61" s="24">
        <v>0</v>
      </c>
      <c r="J61" s="24">
        <v>3402280.57</v>
      </c>
      <c r="K61" s="27">
        <f t="shared" si="1"/>
        <v>4516267.4799999995</v>
      </c>
    </row>
    <row r="62" spans="1:11" ht="31.5" x14ac:dyDescent="0.25">
      <c r="A62" s="11" t="s">
        <v>53</v>
      </c>
      <c r="B62" s="21">
        <v>577543</v>
      </c>
      <c r="C62" s="24">
        <v>0</v>
      </c>
      <c r="D62" s="23">
        <v>0</v>
      </c>
      <c r="E62" s="24">
        <v>0</v>
      </c>
      <c r="F62" s="24">
        <v>0</v>
      </c>
      <c r="G62" s="24">
        <v>0</v>
      </c>
      <c r="H62" s="21">
        <v>89206.11</v>
      </c>
      <c r="I62" s="24">
        <v>0</v>
      </c>
      <c r="J62" s="24">
        <v>0</v>
      </c>
      <c r="K62" s="27">
        <f t="shared" si="1"/>
        <v>89206.11</v>
      </c>
    </row>
    <row r="63" spans="1:11" ht="31.5" x14ac:dyDescent="0.25">
      <c r="A63" s="11" t="s">
        <v>54</v>
      </c>
      <c r="B63" s="23"/>
      <c r="C63" s="24">
        <v>0</v>
      </c>
      <c r="D63" s="23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7">
        <f t="shared" si="1"/>
        <v>0</v>
      </c>
    </row>
    <row r="64" spans="1:11" x14ac:dyDescent="0.25">
      <c r="A64" s="11" t="s">
        <v>55</v>
      </c>
      <c r="B64" s="23"/>
      <c r="C64" s="24">
        <v>0</v>
      </c>
      <c r="D64" s="23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7">
        <f t="shared" si="1"/>
        <v>0</v>
      </c>
    </row>
    <row r="65" spans="1:11" ht="63" x14ac:dyDescent="0.25">
      <c r="A65" s="11" t="s">
        <v>56</v>
      </c>
      <c r="B65" s="23"/>
      <c r="C65" s="24">
        <v>0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7">
        <f t="shared" si="1"/>
        <v>0</v>
      </c>
    </row>
    <row r="66" spans="1:11" x14ac:dyDescent="0.25">
      <c r="A66" s="3" t="s">
        <v>57</v>
      </c>
      <c r="B66" s="49">
        <f>+B67+B68+B69+B70</f>
        <v>40000000</v>
      </c>
      <c r="C66" s="50">
        <v>0</v>
      </c>
      <c r="D66" s="41">
        <f>SUM(D67:D70)</f>
        <v>0</v>
      </c>
      <c r="E66" s="41">
        <f t="shared" ref="E66:J66" si="7">SUM(E67:E70)</f>
        <v>0</v>
      </c>
      <c r="F66" s="41">
        <f t="shared" si="7"/>
        <v>6887468.9400000004</v>
      </c>
      <c r="G66" s="41">
        <f t="shared" si="7"/>
        <v>0</v>
      </c>
      <c r="H66" s="41">
        <f t="shared" si="7"/>
        <v>0</v>
      </c>
      <c r="I66" s="41">
        <f t="shared" si="7"/>
        <v>0</v>
      </c>
      <c r="J66" s="41">
        <f t="shared" si="7"/>
        <v>0</v>
      </c>
      <c r="K66" s="27">
        <f t="shared" si="1"/>
        <v>6887468.9400000004</v>
      </c>
    </row>
    <row r="67" spans="1:11" ht="31.5" x14ac:dyDescent="0.25">
      <c r="A67" s="3" t="s">
        <v>58</v>
      </c>
      <c r="B67" s="23">
        <v>40000000</v>
      </c>
      <c r="C67" s="24">
        <v>0</v>
      </c>
      <c r="D67" s="23">
        <v>0</v>
      </c>
      <c r="E67" s="24">
        <v>0</v>
      </c>
      <c r="F67" s="48">
        <v>6887468.9400000004</v>
      </c>
      <c r="G67" s="24">
        <v>0</v>
      </c>
      <c r="H67" s="24">
        <v>0</v>
      </c>
      <c r="I67" s="24">
        <v>0</v>
      </c>
      <c r="J67" s="24">
        <v>0</v>
      </c>
      <c r="K67" s="27">
        <f t="shared" si="1"/>
        <v>6887468.9400000004</v>
      </c>
    </row>
    <row r="68" spans="1:11" x14ac:dyDescent="0.25">
      <c r="A68" s="11" t="s">
        <v>59</v>
      </c>
      <c r="B68" s="23">
        <v>0</v>
      </c>
      <c r="C68" s="24">
        <v>0</v>
      </c>
      <c r="D68" s="23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7">
        <f t="shared" si="1"/>
        <v>0</v>
      </c>
    </row>
    <row r="69" spans="1:11" ht="31.5" x14ac:dyDescent="0.25">
      <c r="A69" s="11" t="s">
        <v>60</v>
      </c>
      <c r="B69" s="23">
        <v>0</v>
      </c>
      <c r="C69" s="24">
        <v>0</v>
      </c>
      <c r="D69" s="23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7">
        <f t="shared" si="1"/>
        <v>0</v>
      </c>
    </row>
    <row r="70" spans="1:11" ht="63" x14ac:dyDescent="0.25">
      <c r="A70" s="11" t="s">
        <v>61</v>
      </c>
      <c r="B70" s="23">
        <v>0</v>
      </c>
      <c r="C70" s="24">
        <v>0</v>
      </c>
      <c r="D70" s="23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7">
        <f t="shared" si="1"/>
        <v>0</v>
      </c>
    </row>
    <row r="71" spans="1:11" ht="47.25" x14ac:dyDescent="0.25">
      <c r="A71" s="3" t="s">
        <v>62</v>
      </c>
      <c r="B71" s="26">
        <v>0</v>
      </c>
      <c r="C71" s="24">
        <v>0</v>
      </c>
      <c r="D71" s="27">
        <f>SUM(D72:D73)</f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f t="shared" si="1"/>
        <v>0</v>
      </c>
    </row>
    <row r="72" spans="1:11" ht="31.5" x14ac:dyDescent="0.25">
      <c r="A72" s="11" t="s">
        <v>63</v>
      </c>
      <c r="B72" s="23">
        <v>0</v>
      </c>
      <c r="C72" s="24">
        <v>0</v>
      </c>
      <c r="D72" s="23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7">
        <f t="shared" si="1"/>
        <v>0</v>
      </c>
    </row>
    <row r="73" spans="1:11" ht="47.25" x14ac:dyDescent="0.25">
      <c r="A73" s="11" t="s">
        <v>64</v>
      </c>
      <c r="B73" s="23">
        <v>0</v>
      </c>
      <c r="C73" s="24">
        <v>0</v>
      </c>
      <c r="D73" s="23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7">
        <f t="shared" si="1"/>
        <v>0</v>
      </c>
    </row>
    <row r="74" spans="1:11" x14ac:dyDescent="0.25">
      <c r="A74" s="3" t="s">
        <v>65</v>
      </c>
      <c r="B74" s="26">
        <v>0</v>
      </c>
      <c r="C74" s="24">
        <v>0</v>
      </c>
      <c r="D74" s="27">
        <f>SUM(D75:D77)</f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4">
        <v>0</v>
      </c>
      <c r="K74" s="27">
        <f t="shared" si="1"/>
        <v>0</v>
      </c>
    </row>
    <row r="75" spans="1:11" ht="31.5" x14ac:dyDescent="0.25">
      <c r="A75" s="11" t="s">
        <v>66</v>
      </c>
      <c r="B75" s="23">
        <v>0</v>
      </c>
      <c r="C75" s="24">
        <v>0</v>
      </c>
      <c r="D75" s="23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7">
        <f t="shared" si="1"/>
        <v>0</v>
      </c>
    </row>
    <row r="76" spans="1:11" ht="31.5" x14ac:dyDescent="0.25">
      <c r="A76" s="11" t="s">
        <v>67</v>
      </c>
      <c r="B76" s="23">
        <v>0</v>
      </c>
      <c r="C76" s="24">
        <v>0</v>
      </c>
      <c r="D76" s="23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7">
        <f t="shared" si="1"/>
        <v>0</v>
      </c>
    </row>
    <row r="77" spans="1:11" ht="47.25" x14ac:dyDescent="0.25">
      <c r="A77" s="11" t="s">
        <v>68</v>
      </c>
      <c r="B77" s="23">
        <v>0</v>
      </c>
      <c r="C77" s="24">
        <v>0</v>
      </c>
      <c r="D77" s="23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7">
        <f t="shared" si="1"/>
        <v>0</v>
      </c>
    </row>
    <row r="78" spans="1:11" x14ac:dyDescent="0.25">
      <c r="A78" s="16" t="s">
        <v>69</v>
      </c>
      <c r="B78" s="34">
        <f t="shared" ref="B78" si="8">SUM(B14,B20,B30,B40,B48,B56,B66,B71)</f>
        <v>3769466554</v>
      </c>
      <c r="C78" s="34">
        <v>0</v>
      </c>
      <c r="D78" s="51">
        <f t="shared" ref="D78:J78" si="9">SUM(D14,D20,D30,D40,D48,D56,D66,D71)</f>
        <v>122237822.81</v>
      </c>
      <c r="E78" s="51">
        <f t="shared" si="9"/>
        <v>257261677.66</v>
      </c>
      <c r="F78" s="51">
        <f t="shared" si="9"/>
        <v>246025717.49000001</v>
      </c>
      <c r="G78" s="51">
        <f t="shared" si="9"/>
        <v>308535635.82000005</v>
      </c>
      <c r="H78" s="51">
        <f t="shared" si="9"/>
        <v>204481777.16000003</v>
      </c>
      <c r="I78" s="59">
        <f t="shared" si="9"/>
        <v>282141650.04999995</v>
      </c>
      <c r="J78" s="59">
        <f t="shared" si="9"/>
        <v>340584403.40000004</v>
      </c>
      <c r="K78" s="59">
        <f t="shared" si="1"/>
        <v>1761268684.3900001</v>
      </c>
    </row>
    <row r="79" spans="1:11" ht="31.5" x14ac:dyDescent="0.25">
      <c r="A79" s="16" t="s">
        <v>70</v>
      </c>
      <c r="B79" s="35"/>
      <c r="C79" s="35"/>
      <c r="D79" s="36"/>
      <c r="E79" s="36"/>
      <c r="F79" s="36"/>
      <c r="G79" s="36"/>
      <c r="H79" s="36"/>
      <c r="I79" s="36"/>
      <c r="J79" s="36"/>
      <c r="K79" s="36"/>
    </row>
    <row r="80" spans="1:11" ht="31.5" x14ac:dyDescent="0.25">
      <c r="A80" s="3" t="s">
        <v>71</v>
      </c>
      <c r="B80" s="23">
        <v>0</v>
      </c>
      <c r="C80" s="24">
        <v>0</v>
      </c>
      <c r="D80" s="23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7">
        <f t="shared" ref="K80:K87" si="10">+D80+E80+F80+G80+H80+I80+J80</f>
        <v>0</v>
      </c>
    </row>
    <row r="81" spans="1:11" ht="47.25" x14ac:dyDescent="0.25">
      <c r="A81" s="11" t="s">
        <v>72</v>
      </c>
      <c r="B81" s="23">
        <v>0</v>
      </c>
      <c r="C81" s="24">
        <v>0</v>
      </c>
      <c r="D81" s="23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7">
        <f t="shared" si="10"/>
        <v>0</v>
      </c>
    </row>
    <row r="82" spans="1:11" ht="47.25" x14ac:dyDescent="0.25">
      <c r="A82" s="11" t="s">
        <v>73</v>
      </c>
      <c r="B82" s="23">
        <v>0</v>
      </c>
      <c r="C82" s="24">
        <v>0</v>
      </c>
      <c r="D82" s="23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7">
        <f t="shared" si="10"/>
        <v>0</v>
      </c>
    </row>
    <row r="83" spans="1:11" ht="31.5" x14ac:dyDescent="0.25">
      <c r="A83" s="3" t="s">
        <v>74</v>
      </c>
      <c r="B83" s="23">
        <v>0</v>
      </c>
      <c r="C83" s="24">
        <v>0</v>
      </c>
      <c r="D83" s="23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7">
        <f t="shared" si="10"/>
        <v>0</v>
      </c>
    </row>
    <row r="84" spans="1:11" ht="31.5" x14ac:dyDescent="0.25">
      <c r="A84" s="11" t="s">
        <v>75</v>
      </c>
      <c r="B84" s="23">
        <v>0</v>
      </c>
      <c r="C84" s="24">
        <v>0</v>
      </c>
      <c r="D84" s="23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7">
        <f t="shared" si="10"/>
        <v>0</v>
      </c>
    </row>
    <row r="85" spans="1:11" ht="31.5" x14ac:dyDescent="0.25">
      <c r="A85" s="11" t="s">
        <v>76</v>
      </c>
      <c r="B85" s="23">
        <v>0</v>
      </c>
      <c r="C85" s="24">
        <v>0</v>
      </c>
      <c r="D85" s="23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7">
        <f t="shared" si="10"/>
        <v>0</v>
      </c>
    </row>
    <row r="86" spans="1:11" ht="31.5" x14ac:dyDescent="0.25">
      <c r="A86" s="3" t="s">
        <v>77</v>
      </c>
      <c r="B86" s="23">
        <v>0</v>
      </c>
      <c r="C86" s="24">
        <v>0</v>
      </c>
      <c r="D86" s="23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7">
        <f t="shared" si="10"/>
        <v>0</v>
      </c>
    </row>
    <row r="87" spans="1:11" ht="47.25" x14ac:dyDescent="0.25">
      <c r="A87" s="11" t="s">
        <v>78</v>
      </c>
      <c r="B87" s="23">
        <v>0</v>
      </c>
      <c r="C87" s="24">
        <v>0</v>
      </c>
      <c r="D87" s="23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7">
        <f t="shared" si="10"/>
        <v>0</v>
      </c>
    </row>
    <row r="88" spans="1:11" ht="31.5" x14ac:dyDescent="0.25">
      <c r="A88" s="16" t="s">
        <v>79</v>
      </c>
      <c r="B88" s="37"/>
      <c r="C88" s="37"/>
      <c r="D88" s="34"/>
      <c r="E88" s="34"/>
      <c r="F88" s="34"/>
      <c r="G88" s="34"/>
      <c r="H88" s="34"/>
      <c r="I88" s="34"/>
      <c r="J88" s="34"/>
      <c r="K88" s="34"/>
    </row>
    <row r="89" spans="1:11" ht="31.5" x14ac:dyDescent="0.25">
      <c r="A89" s="17" t="s">
        <v>80</v>
      </c>
      <c r="B89" s="38">
        <f>+B78</f>
        <v>3769466554</v>
      </c>
      <c r="C89" s="38">
        <f>+C78</f>
        <v>0</v>
      </c>
      <c r="D89" s="66">
        <f>D78</f>
        <v>122237822.81</v>
      </c>
      <c r="E89" s="66">
        <f>E78</f>
        <v>257261677.66</v>
      </c>
      <c r="F89" s="66">
        <f>F78</f>
        <v>246025717.49000001</v>
      </c>
      <c r="G89" s="66">
        <f>+G78</f>
        <v>308535635.82000005</v>
      </c>
      <c r="H89" s="66">
        <f>+H78</f>
        <v>204481777.16000003</v>
      </c>
      <c r="I89" s="66">
        <f>+I78</f>
        <v>282141650.04999995</v>
      </c>
      <c r="J89" s="38">
        <f>+J78</f>
        <v>340584403.40000004</v>
      </c>
      <c r="K89" s="38">
        <f t="shared" ref="K89" si="11">K78</f>
        <v>1761268684.3900001</v>
      </c>
    </row>
    <row r="90" spans="1:11" x14ac:dyDescent="0.25">
      <c r="A90" s="20" t="s">
        <v>90</v>
      </c>
      <c r="B90" s="7"/>
      <c r="C90" s="7"/>
      <c r="D90" s="5"/>
      <c r="E90" s="5"/>
      <c r="F90" s="5"/>
      <c r="G90" s="5"/>
      <c r="H90" s="5"/>
      <c r="I90" s="5"/>
      <c r="J90" s="5"/>
    </row>
    <row r="91" spans="1:11" x14ac:dyDescent="0.25">
      <c r="A91" s="6" t="s">
        <v>91</v>
      </c>
      <c r="B91" s="7"/>
      <c r="C91" s="7"/>
      <c r="D91" s="5"/>
      <c r="E91" s="5"/>
      <c r="F91" s="5"/>
      <c r="G91" s="5"/>
      <c r="H91" s="5"/>
      <c r="I91" s="5"/>
      <c r="J91" s="5"/>
    </row>
    <row r="92" spans="1:11" x14ac:dyDescent="0.25">
      <c r="A92" s="6" t="s">
        <v>92</v>
      </c>
      <c r="B92" s="7"/>
      <c r="C92" s="7"/>
      <c r="D92" s="5"/>
      <c r="E92" s="5"/>
      <c r="F92" s="5"/>
      <c r="G92" s="5"/>
      <c r="H92" s="5"/>
      <c r="I92" s="5"/>
      <c r="J92" s="5"/>
      <c r="K92" s="57"/>
    </row>
    <row r="93" spans="1:11" x14ac:dyDescent="0.25">
      <c r="A93" s="6" t="s">
        <v>93</v>
      </c>
      <c r="B93" s="7"/>
      <c r="C93" s="7"/>
      <c r="D93" s="5"/>
      <c r="E93" s="5"/>
      <c r="F93" s="5"/>
      <c r="G93" s="5"/>
      <c r="H93" s="5"/>
      <c r="I93" s="5"/>
      <c r="J93" s="5"/>
    </row>
    <row r="94" spans="1:11" x14ac:dyDescent="0.25">
      <c r="A94" s="19" t="s">
        <v>94</v>
      </c>
      <c r="B94" s="7"/>
      <c r="C94" s="7"/>
      <c r="D94" s="5"/>
      <c r="E94" s="5"/>
      <c r="F94" s="5"/>
      <c r="G94" s="5"/>
      <c r="H94" s="5"/>
      <c r="I94" s="5"/>
      <c r="J94" s="5"/>
      <c r="K94" s="58"/>
    </row>
    <row r="95" spans="1:11" x14ac:dyDescent="0.25">
      <c r="A95" s="6" t="s">
        <v>96</v>
      </c>
      <c r="B95" s="7"/>
      <c r="C95" s="7"/>
      <c r="D95" s="5"/>
      <c r="E95" s="5"/>
      <c r="F95" s="5"/>
      <c r="G95" s="5"/>
      <c r="H95" s="5"/>
      <c r="I95" s="5"/>
      <c r="J95" s="5"/>
    </row>
    <row r="96" spans="1:11" x14ac:dyDescent="0.25">
      <c r="A96" s="6" t="s">
        <v>95</v>
      </c>
      <c r="B96" s="7"/>
      <c r="C96" s="7"/>
      <c r="D96" s="5"/>
      <c r="E96" s="5"/>
      <c r="F96" s="5"/>
      <c r="G96" s="5"/>
      <c r="H96" s="5"/>
      <c r="I96" s="5"/>
      <c r="J96" s="5"/>
    </row>
    <row r="97" spans="1:11" x14ac:dyDescent="0.25">
      <c r="A97" s="4"/>
      <c r="D97" s="5"/>
      <c r="E97" s="5"/>
      <c r="F97" s="5"/>
      <c r="G97" s="5"/>
      <c r="H97" s="5"/>
      <c r="I97" s="5"/>
      <c r="J97" s="5"/>
    </row>
    <row r="98" spans="1:11" x14ac:dyDescent="0.25">
      <c r="A98" s="4"/>
      <c r="D98" s="5"/>
      <c r="E98" s="5"/>
      <c r="F98" s="5"/>
      <c r="G98" s="5"/>
      <c r="H98" s="5"/>
      <c r="I98" s="5"/>
      <c r="J98" s="5"/>
    </row>
    <row r="99" spans="1:11" x14ac:dyDescent="0.25">
      <c r="A99" s="4"/>
      <c r="D99" s="5"/>
      <c r="E99" s="5"/>
      <c r="F99" s="5"/>
      <c r="G99" s="5"/>
      <c r="H99" s="5"/>
      <c r="I99" s="5"/>
      <c r="J99" s="5"/>
    </row>
    <row r="100" spans="1:11" x14ac:dyDescent="0.25">
      <c r="A100" s="4"/>
      <c r="D100" s="5"/>
      <c r="E100" s="5"/>
      <c r="F100" s="5"/>
      <c r="G100" s="5"/>
      <c r="H100" s="5"/>
      <c r="I100" s="5"/>
      <c r="J100" s="5"/>
    </row>
    <row r="101" spans="1:11" x14ac:dyDescent="0.25">
      <c r="A101" s="4"/>
      <c r="D101" s="5"/>
      <c r="E101" s="5"/>
      <c r="F101" s="5"/>
      <c r="G101" s="5"/>
      <c r="H101" s="5"/>
      <c r="I101" s="5"/>
      <c r="J101" s="5"/>
    </row>
    <row r="102" spans="1:11" x14ac:dyDescent="0.25">
      <c r="A102" s="4"/>
      <c r="D102" s="5"/>
      <c r="E102" s="5"/>
      <c r="F102" s="5"/>
      <c r="G102" s="5"/>
      <c r="H102" s="5"/>
      <c r="I102" s="5"/>
      <c r="J102" s="5"/>
    </row>
    <row r="103" spans="1:11" x14ac:dyDescent="0.25">
      <c r="A103" s="70" t="s">
        <v>82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</row>
    <row r="104" spans="1:11" x14ac:dyDescent="0.25">
      <c r="B104" s="1"/>
      <c r="C104" s="32"/>
    </row>
    <row r="105" spans="1:11" x14ac:dyDescent="0.25">
      <c r="B105" s="1"/>
      <c r="C105" s="32"/>
    </row>
    <row r="106" spans="1:11" ht="18.75" customHeight="1" x14ac:dyDescent="0.25">
      <c r="B106" s="70" t="s">
        <v>85</v>
      </c>
      <c r="C106" s="70"/>
      <c r="H106" s="70" t="s">
        <v>84</v>
      </c>
      <c r="I106" s="70"/>
      <c r="J106" s="62"/>
    </row>
    <row r="107" spans="1:11" ht="24" customHeight="1" x14ac:dyDescent="0.25">
      <c r="B107" s="72" t="s">
        <v>100</v>
      </c>
      <c r="C107" s="72"/>
      <c r="H107" s="72" t="s">
        <v>86</v>
      </c>
      <c r="I107" s="72"/>
      <c r="J107" s="63"/>
    </row>
    <row r="108" spans="1:11" ht="24" customHeight="1" x14ac:dyDescent="0.25">
      <c r="B108" s="1"/>
      <c r="C108" s="1"/>
    </row>
    <row r="109" spans="1:11" ht="24" customHeight="1" x14ac:dyDescent="0.25">
      <c r="B109" s="1"/>
      <c r="C109" s="1"/>
    </row>
    <row r="112" spans="1:11" x14ac:dyDescent="0.25">
      <c r="A112" s="69" t="s">
        <v>2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</row>
    <row r="113" spans="1:11" x14ac:dyDescent="0.25">
      <c r="A113" s="67" t="s">
        <v>3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7" spans="1:11" x14ac:dyDescent="0.25">
      <c r="B117" s="9"/>
      <c r="C117" s="9"/>
    </row>
  </sheetData>
  <mergeCells count="15">
    <mergeCell ref="A8:K8"/>
    <mergeCell ref="A1:D3"/>
    <mergeCell ref="A4:K4"/>
    <mergeCell ref="A5:K5"/>
    <mergeCell ref="A6:K6"/>
    <mergeCell ref="A7:K7"/>
    <mergeCell ref="A113:K113"/>
    <mergeCell ref="A9:K9"/>
    <mergeCell ref="A112:K112"/>
    <mergeCell ref="A103:K103"/>
    <mergeCell ref="D11:K11"/>
    <mergeCell ref="B106:C106"/>
    <mergeCell ref="H107:I107"/>
    <mergeCell ref="H106:I106"/>
    <mergeCell ref="B107:C107"/>
  </mergeCells>
  <hyperlinks>
    <hyperlink ref="A113" r:id="rId1"/>
  </hyperlinks>
  <printOptions horizontalCentered="1"/>
  <pageMargins left="0.15748031496062992" right="0.15748031496062992" top="0.39370078740157483" bottom="0.39370078740157483" header="0.31496062992125984" footer="0.31496062992125984"/>
  <pageSetup scale="70" orientation="landscape" horizontalDpi="0" verticalDpi="0" r:id="rId2"/>
  <headerFooter>
    <oddFooter>&amp;C&amp;P</oddFooter>
  </headerFooter>
  <rowBreaks count="4" manualBreakCount="4">
    <brk id="31" max="10" man="1"/>
    <brk id="47" max="16383" man="1"/>
    <brk id="68" max="10" man="1"/>
    <brk id="89" max="10" man="1"/>
  </rowBreaks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FINANC.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2024-08-02T16:39:58Z</cp:lastPrinted>
  <dcterms:created xsi:type="dcterms:W3CDTF">2018-08-01T15:16:23Z</dcterms:created>
  <dcterms:modified xsi:type="dcterms:W3CDTF">2024-08-12T15:57:18Z</dcterms:modified>
</cp:coreProperties>
</file>