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uenta Tesorero 0102384894" sheetId="1" r:id="rId1"/>
    <sheet name="Colector" sheetId="2" r:id="rId2"/>
    <sheet name="Unica" sheetId="3" r:id="rId3"/>
    <sheet name="Anticipos Financieros" sheetId="4" r:id="rId4"/>
    <sheet name="Electronica" sheetId="5" r:id="rId5"/>
  </sheets>
  <calcPr calcId="152511"/>
</workbook>
</file>

<file path=xl/calcChain.xml><?xml version="1.0" encoding="utf-8"?>
<calcChain xmlns="http://schemas.openxmlformats.org/spreadsheetml/2006/main">
  <c r="G47" i="4" l="1"/>
  <c r="G39" i="4"/>
  <c r="G36" i="4"/>
  <c r="G48" i="4" s="1"/>
  <c r="G28" i="4"/>
  <c r="G22" i="4"/>
  <c r="G16" i="4"/>
  <c r="G12" i="4"/>
  <c r="G24" i="4" s="1"/>
  <c r="G31" i="4" s="1"/>
  <c r="F41" i="5" l="1"/>
  <c r="G36" i="5"/>
  <c r="G32" i="5"/>
  <c r="G42" i="5" s="1"/>
  <c r="G16" i="5"/>
  <c r="G12" i="5"/>
  <c r="G22" i="5" s="1"/>
  <c r="G27" i="5" s="1"/>
  <c r="G43" i="3" l="1"/>
  <c r="G40" i="3"/>
  <c r="G35" i="3"/>
  <c r="G45" i="3" s="1"/>
  <c r="G20" i="3"/>
  <c r="G16" i="3"/>
  <c r="G12" i="3"/>
  <c r="G22" i="3" s="1"/>
  <c r="G26" i="3" s="1"/>
  <c r="G30" i="3" s="1"/>
  <c r="G38" i="2" l="1"/>
  <c r="G48" i="1" l="1"/>
  <c r="G44" i="1"/>
  <c r="G37" i="1"/>
  <c r="G50" i="1" s="1"/>
  <c r="F20" i="1"/>
  <c r="G21" i="1" s="1"/>
  <c r="G18" i="1"/>
  <c r="G12" i="1"/>
  <c r="G23" i="1" l="1"/>
  <c r="G27" i="1" s="1"/>
  <c r="G32" i="1" s="1"/>
</calcChain>
</file>

<file path=xl/sharedStrings.xml><?xml version="1.0" encoding="utf-8"?>
<sst xmlns="http://schemas.openxmlformats.org/spreadsheetml/2006/main" count="203" uniqueCount="102">
  <si>
    <t>COMEDORES ECONOMICOS DEL ESTADO</t>
  </si>
  <si>
    <t>SANTO DOMINGO, D.N.</t>
  </si>
  <si>
    <t>CONCILIACION DE CUENTA BANCARIA</t>
  </si>
  <si>
    <t>VALOR EN RD$</t>
  </si>
  <si>
    <t xml:space="preserve">BANRESERVAS CUENTA TESORERO 010-238489-4 </t>
  </si>
  <si>
    <t>FECHA</t>
  </si>
  <si>
    <t>Fondo 2079001000</t>
  </si>
  <si>
    <t>Sub-total ------------------------------</t>
  </si>
  <si>
    <t>MAS</t>
  </si>
  <si>
    <t>Transf. recibida de la Cuenta 010-252290-1 (dep. Loteria)……………….……………………</t>
  </si>
  <si>
    <t>Ingresos por deduccion recibidas………………………………………………………..</t>
  </si>
  <si>
    <t>Total Ingresos------------------------------------</t>
  </si>
  <si>
    <t>MENOS:</t>
  </si>
  <si>
    <t>Libramientos pagados……………………………………………………………..</t>
  </si>
  <si>
    <t>Sub Total…………………………………………………….</t>
  </si>
  <si>
    <t>BALANCE EN LIBRO-----------------------------------------------------</t>
  </si>
  <si>
    <t>MAS:</t>
  </si>
  <si>
    <t>Asignacion cuota pago Credito en transito……………………………………</t>
  </si>
  <si>
    <t>Deposito en transito de la Unica a la Tesorero……………………………………………………………..</t>
  </si>
  <si>
    <t>BALANCE SEGÚN EL BANCO……………………………………………………...……………………</t>
  </si>
  <si>
    <t>MOVIMIENTOS REALIZADOS POR EL BANCO:</t>
  </si>
  <si>
    <t>Sub-total...................................................................</t>
  </si>
  <si>
    <t>Transferencia recibida de la Cuenta 010-252290-1 ………………………………</t>
  </si>
  <si>
    <t>Ingresos por deduccion ………………….…………………………..</t>
  </si>
  <si>
    <t>Total Ingresos...................................................................</t>
  </si>
  <si>
    <t>Libramientos pagados ………………………………….. …..............…………..</t>
  </si>
  <si>
    <t>Librs. Transito anterior…………………………………………………………………….</t>
  </si>
  <si>
    <t>Sub-total…………………………………………………</t>
  </si>
  <si>
    <t xml:space="preserve">    BALANCE EN BANCO...............………………..</t>
  </si>
  <si>
    <t>PREPARADO POR</t>
  </si>
  <si>
    <t>REVISADO POR</t>
  </si>
  <si>
    <t>ENC.CONTABILIDAD</t>
  </si>
  <si>
    <t>DIRECTOR FINANCIERO</t>
  </si>
  <si>
    <t>BANRESERVAS CUENTA COLECTORA 010-250055-0</t>
  </si>
  <si>
    <t>SUB-TOTAL--------------------------------------</t>
  </si>
  <si>
    <t>Aviso de credito...……………………………….</t>
  </si>
  <si>
    <t>Transferencia Recibidas...……………………………….</t>
  </si>
  <si>
    <t>Libramientos  en tránsito...............…………………………</t>
  </si>
  <si>
    <t>Depósitos en Tránsito...............................................</t>
  </si>
  <si>
    <t>BALANCE SEGÚN EL BANCO</t>
  </si>
  <si>
    <t>Aviso de credito…………………………………………………………</t>
  </si>
  <si>
    <t>BANRESERVAS CUENTA UNICA 010-252290-1</t>
  </si>
  <si>
    <t>Sub-total--------------------------------------</t>
  </si>
  <si>
    <t>Transf. Procuradura Gral de la Rep……………………………………………….</t>
  </si>
  <si>
    <t>Transf. recibida Edeeste………………....…………………………..………</t>
  </si>
  <si>
    <t>Total Ingresos--------------------------------------</t>
  </si>
  <si>
    <t>Transferencia Enviada………….....…………………………………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</si>
  <si>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</si>
  <si>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</si>
  <si>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 xml:space="preserve">                   PREPARADO POR</t>
  </si>
  <si>
    <t>BANRESERVAS CUENTA ELECTRONICA 016-001801-3</t>
  </si>
  <si>
    <t>Transf recibida……...……………………………………………………………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</si>
  <si>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</si>
  <si>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</si>
  <si>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Comision bancaria……………………………………………………………</t>
  </si>
  <si>
    <t>Total pagos y desembolsos………………………………………………….</t>
  </si>
  <si>
    <t xml:space="preserve"> </t>
  </si>
  <si>
    <t>Transf recibida Edeeste…………………………………………………..</t>
  </si>
  <si>
    <t>Total pagos y desembolsos…………………………………….…………</t>
  </si>
  <si>
    <t>Transferencia en transito de la Unica a la Tesorero……………………………………………………………..</t>
  </si>
  <si>
    <t>Deposito en transito de la Unica a la Tesorero mes anterior…………………………..</t>
  </si>
  <si>
    <t>Transf. en transito de la Unica a la Tesorero mes anterior…………………………..</t>
  </si>
  <si>
    <t>30 Noviembre 2023</t>
  </si>
  <si>
    <t>Balance en libro del mes anterior Octubre/2023……………………….…………..………………</t>
  </si>
  <si>
    <t>Depósito realizados mes de Noviembre/2023……………………………………..</t>
  </si>
  <si>
    <t>Libr. Reintegrado No. 5615 ………………………………………………….………………………………….</t>
  </si>
  <si>
    <t>Libramientos en transito ……………………………………………………………….………….</t>
  </si>
  <si>
    <t>Balance en el mes anterior Octubre/2023………………………………………………….</t>
  </si>
  <si>
    <t>Depósito realizados mes de Noviembre/2023…………………………………………….</t>
  </si>
  <si>
    <t>Balance en libro del mes anterior Octubre/2023…………..</t>
  </si>
  <si>
    <t>Depósito realizados mes de Noviembre/2023…………………………..</t>
  </si>
  <si>
    <t>Transferencia  enviada……………………………..</t>
  </si>
  <si>
    <t>Balance en el mes anterior Octubre/2023…………</t>
  </si>
  <si>
    <t>Depósito realizados mes de Noviembre/2023………..</t>
  </si>
  <si>
    <t>Transf. enviada………………………………………………….</t>
  </si>
  <si>
    <t>Balance en libro del mes anterior Octubre/2023</t>
  </si>
  <si>
    <t>Depósito realizados Loteria Nacional Noviembre/2023</t>
  </si>
  <si>
    <t>Balance en el mes anterior Octubre/2023…………………………</t>
  </si>
  <si>
    <t>Depósito realizados Noviembre/2023…………………………………….</t>
  </si>
  <si>
    <t>Depósito realizados mes de Noviembre/2023</t>
  </si>
  <si>
    <t>Balance en el mes anterior Octubre/2023……………………….</t>
  </si>
  <si>
    <t>Depósito realizados mes Noviembre/2023……………………………</t>
  </si>
  <si>
    <t>BANRESERVAS CUENTA ANTICIPOS FINANCIEROS 010-252595-1</t>
  </si>
  <si>
    <t>Balance en libro del mes anterior Octubre/2023…….………</t>
  </si>
  <si>
    <t>Depósito realizados mes de Noviembre/2023………………..….</t>
  </si>
  <si>
    <t>Reintegro Ck. No.683…………………………………………..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</si>
  <si>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</si>
  <si>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</si>
  <si>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</si>
  <si>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Cheque en tránsito...............…………………………</t>
  </si>
  <si>
    <t>BALANCE SEGÚN EL BANCO……………………………………………………………………………..</t>
  </si>
  <si>
    <t>Balance en el mes anterior Octubre/2023……….</t>
  </si>
  <si>
    <t>Depósito realizados mes de Noviembre/2023……....</t>
  </si>
  <si>
    <t>Libr. Fondo Reponible  ……………………………………………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</si>
  <si>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</si>
  <si>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</si>
  <si>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</si>
  <si>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 No. 779 transito del mes anterior pendiente……………………………………………………</t>
  </si>
  <si>
    <t>Cheques transito del mes anterior pagados……………………………………………………</t>
  </si>
  <si>
    <t xml:space="preserve">    PREPARADO POR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</si>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</sst>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0.00;[Red]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4" fontId="1" fillId="0" borderId="1" xfId="1" quotePrefix="1" applyNumberFormat="1" applyFont="1" applyFill="1" applyBorder="1"/>
    <xf numFmtId="4" fontId="1" fillId="0" borderId="0" xfId="1" quotePrefix="1" applyNumberFormat="1" applyFont="1" applyFill="1"/>
    <xf numFmtId="4" fontId="1" fillId="0" borderId="2" xfId="1" quotePrefix="1" applyNumberFormat="1" applyFont="1" applyFill="1" applyBorder="1"/>
    <xf numFmtId="0" fontId="8" fillId="0" borderId="0" xfId="0" applyFont="1"/>
    <xf numFmtId="0" fontId="1" fillId="0" borderId="0" xfId="1" applyFont="1" applyFill="1" applyAlignment="1">
      <alignment horizontal="right"/>
    </xf>
    <xf numFmtId="4" fontId="1" fillId="0" borderId="1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 applyFill="1"/>
    <xf numFmtId="39" fontId="1" fillId="0" borderId="0" xfId="3" applyFont="1" applyFill="1"/>
    <xf numFmtId="0" fontId="8" fillId="0" borderId="0" xfId="0" applyFont="1" applyFill="1"/>
    <xf numFmtId="4" fontId="1" fillId="0" borderId="0" xfId="1" applyNumberFormat="1" applyFont="1" applyFill="1" applyAlignment="1">
      <alignment horizontal="center"/>
    </xf>
    <xf numFmtId="0" fontId="6" fillId="0" borderId="0" xfId="1" applyFont="1" applyFill="1"/>
    <xf numFmtId="164" fontId="1" fillId="0" borderId="0" xfId="1" applyNumberFormat="1" applyFont="1" applyFill="1"/>
    <xf numFmtId="4" fontId="1" fillId="0" borderId="0" xfId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0" xfId="3" applyFont="1"/>
    <xf numFmtId="165" fontId="1" fillId="0" borderId="1" xfId="3" applyNumberFormat="1" applyFont="1" applyFill="1" applyBorder="1" applyAlignment="1"/>
    <xf numFmtId="4" fontId="6" fillId="0" borderId="1" xfId="1" quotePrefix="1" applyNumberFormat="1" applyFont="1" applyFill="1" applyBorder="1"/>
    <xf numFmtId="39" fontId="1" fillId="0" borderId="1" xfId="1" applyNumberFormat="1" applyFont="1" applyBorder="1"/>
    <xf numFmtId="4" fontId="6" fillId="0" borderId="0" xfId="1" quotePrefix="1" applyNumberFormat="1" applyFont="1" applyFill="1" applyBorder="1"/>
    <xf numFmtId="39" fontId="1" fillId="0" borderId="0" xfId="1" applyNumberFormat="1" applyFont="1"/>
    <xf numFmtId="4" fontId="5" fillId="2" borderId="1" xfId="1" applyNumberFormat="1" applyFont="1" applyFill="1" applyBorder="1"/>
    <xf numFmtId="4" fontId="1" fillId="0" borderId="0" xfId="1" applyNumberFormat="1" applyFont="1" applyFill="1" applyBorder="1" applyAlignment="1"/>
    <xf numFmtId="39" fontId="6" fillId="0" borderId="0" xfId="3" applyFont="1" applyFill="1"/>
    <xf numFmtId="4" fontId="1" fillId="0" borderId="3" xfId="1" quotePrefix="1" applyNumberFormat="1" applyFont="1" applyFill="1" applyBorder="1"/>
    <xf numFmtId="4" fontId="1" fillId="0" borderId="2" xfId="1" applyNumberFormat="1" applyFont="1" applyFill="1" applyBorder="1"/>
    <xf numFmtId="4" fontId="5" fillId="3" borderId="3" xfId="1" quotePrefix="1" applyNumberFormat="1" applyFont="1" applyFill="1" applyBorder="1"/>
    <xf numFmtId="4" fontId="9" fillId="0" borderId="0" xfId="1" quotePrefix="1" applyNumberFormat="1" applyFont="1" applyFill="1" applyBorder="1"/>
    <xf numFmtId="39" fontId="1" fillId="0" borderId="1" xfId="3" applyFont="1" applyFill="1" applyBorder="1"/>
    <xf numFmtId="39" fontId="1" fillId="0" borderId="1" xfId="4" applyFont="1" applyFill="1" applyBorder="1"/>
    <xf numFmtId="4" fontId="1" fillId="0" borderId="0" xfId="3" applyNumberFormat="1" applyFont="1" applyFill="1" applyBorder="1" applyAlignment="1">
      <alignment horizontal="center"/>
    </xf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" fontId="1" fillId="0" borderId="0" xfId="3" applyNumberFormat="1" applyFont="1" applyFill="1"/>
    <xf numFmtId="165" fontId="1" fillId="0" borderId="1" xfId="3" applyNumberFormat="1" applyFont="1" applyFill="1" applyBorder="1" applyAlignment="1">
      <alignment horizontal="right"/>
    </xf>
    <xf numFmtId="165" fontId="1" fillId="0" borderId="2" xfId="3" applyNumberFormat="1" applyFont="1" applyFill="1" applyBorder="1" applyAlignment="1">
      <alignment horizontal="right"/>
    </xf>
    <xf numFmtId="39" fontId="6" fillId="0" borderId="0" xfId="4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1" fillId="0" borderId="1" xfId="1" applyFont="1" applyFill="1" applyBorder="1"/>
    <xf numFmtId="39" fontId="6" fillId="0" borderId="0" xfId="3" applyFont="1" applyBorder="1" applyAlignment="1"/>
    <xf numFmtId="39" fontId="1" fillId="0" borderId="0" xfId="3" applyFont="1" applyBorder="1" applyAlignment="1"/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13" fillId="0" borderId="0" xfId="1" applyFont="1" applyAlignment="1">
      <alignment horizontal="centerContinuous"/>
    </xf>
    <xf numFmtId="39" fontId="2" fillId="3" borderId="0" xfId="3" applyFont="1" applyFill="1"/>
    <xf numFmtId="0" fontId="3" fillId="3" borderId="0" xfId="1" applyFont="1" applyFill="1"/>
    <xf numFmtId="0" fontId="7" fillId="3" borderId="0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5" fillId="0" borderId="0" xfId="1" applyFont="1" applyFill="1"/>
    <xf numFmtId="39" fontId="1" fillId="0" borderId="0" xfId="3"/>
    <xf numFmtId="164" fontId="12" fillId="0" borderId="0" xfId="1" applyNumberFormat="1" applyFont="1" applyFill="1"/>
    <xf numFmtId="4" fontId="2" fillId="3" borderId="3" xfId="1" quotePrefix="1" applyNumberFormat="1" applyFont="1" applyFill="1" applyBorder="1"/>
    <xf numFmtId="4" fontId="3" fillId="0" borderId="2" xfId="1" applyNumberFormat="1" applyFont="1" applyFill="1" applyBorder="1" applyAlignment="1"/>
    <xf numFmtId="0" fontId="15" fillId="0" borderId="6" xfId="1" applyFont="1" applyFill="1" applyBorder="1"/>
    <xf numFmtId="0" fontId="12" fillId="0" borderId="6" xfId="1" applyFont="1" applyFill="1" applyBorder="1" applyAlignment="1">
      <alignment horizontal="right"/>
    </xf>
    <xf numFmtId="0" fontId="12" fillId="0" borderId="6" xfId="1" applyFont="1" applyFill="1" applyBorder="1"/>
    <xf numFmtId="4" fontId="1" fillId="0" borderId="6" xfId="1" applyNumberFormat="1" applyFont="1" applyFill="1" applyBorder="1"/>
    <xf numFmtId="4" fontId="9" fillId="0" borderId="6" xfId="1" quotePrefix="1" applyNumberFormat="1" applyFont="1" applyFill="1" applyBorder="1"/>
    <xf numFmtId="39" fontId="6" fillId="0" borderId="4" xfId="3" applyFont="1" applyBorder="1"/>
    <xf numFmtId="4" fontId="1" fillId="0" borderId="4" xfId="3" applyNumberFormat="1" applyBorder="1" applyAlignment="1"/>
    <xf numFmtId="39" fontId="1" fillId="0" borderId="4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9" fontId="1" fillId="0" borderId="0" xfId="3" applyNumberFormat="1" applyBorder="1" applyAlignment="1"/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39" fontId="1" fillId="0" borderId="0" xfId="3" applyBorder="1"/>
    <xf numFmtId="0" fontId="1" fillId="0" borderId="0" xfId="1" applyBorder="1"/>
    <xf numFmtId="39" fontId="6" fillId="0" borderId="0" xfId="3" applyFont="1" applyBorder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4" fillId="0" borderId="0" xfId="5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9" fontId="2" fillId="4" borderId="0" xfId="3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39" fontId="16" fillId="0" borderId="0" xfId="4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" fontId="1" fillId="0" borderId="1" xfId="0" quotePrefix="1" applyNumberFormat="1" applyFont="1" applyFill="1" applyBorder="1"/>
    <xf numFmtId="4" fontId="1" fillId="0" borderId="0" xfId="0" quotePrefix="1" applyNumberFormat="1" applyFont="1" applyFill="1"/>
    <xf numFmtId="4" fontId="1" fillId="0" borderId="2" xfId="0" quotePrefix="1" applyNumberFormat="1" applyFont="1" applyFill="1" applyBorder="1"/>
    <xf numFmtId="4" fontId="1" fillId="0" borderId="0" xfId="0" quotePrefix="1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39" fontId="13" fillId="0" borderId="0" xfId="3" applyFont="1" applyFill="1"/>
    <xf numFmtId="0" fontId="13" fillId="0" borderId="0" xfId="0" applyFont="1" applyFill="1"/>
    <xf numFmtId="4" fontId="13" fillId="0" borderId="1" xfId="0" quotePrefix="1" applyNumberFormat="1" applyFont="1" applyFill="1" applyBorder="1"/>
    <xf numFmtId="4" fontId="1" fillId="0" borderId="0" xfId="0" applyNumberFormat="1" applyFont="1" applyFill="1"/>
    <xf numFmtId="4" fontId="13" fillId="0" borderId="2" xfId="0" quotePrefix="1" applyNumberFormat="1" applyFont="1" applyFill="1" applyBorder="1"/>
    <xf numFmtId="0" fontId="16" fillId="0" borderId="0" xfId="0" applyFont="1" applyFill="1"/>
    <xf numFmtId="0" fontId="6" fillId="0" borderId="0" xfId="0" applyFont="1" applyFill="1"/>
    <xf numFmtId="164" fontId="1" fillId="0" borderId="0" xfId="0" applyNumberFormat="1" applyFont="1" applyFill="1"/>
    <xf numFmtId="4" fontId="6" fillId="4" borderId="3" xfId="0" applyNumberFormat="1" applyFont="1" applyFill="1" applyBorder="1" applyAlignment="1"/>
    <xf numFmtId="4" fontId="1" fillId="0" borderId="2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3" borderId="3" xfId="0" quotePrefix="1" applyNumberFormat="1" applyFont="1" applyFill="1" applyBorder="1"/>
    <xf numFmtId="0" fontId="6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4" fontId="1" fillId="0" borderId="6" xfId="0" applyNumberFormat="1" applyFont="1" applyFill="1" applyBorder="1"/>
    <xf numFmtId="4" fontId="9" fillId="0" borderId="6" xfId="0" quotePrefix="1" applyNumberFormat="1" applyFont="1" applyFill="1" applyBorder="1"/>
    <xf numFmtId="39" fontId="6" fillId="0" borderId="6" xfId="3" applyFont="1" applyBorder="1"/>
    <xf numFmtId="4" fontId="1" fillId="0" borderId="6" xfId="3" applyNumberFormat="1" applyFont="1" applyBorder="1" applyAlignment="1"/>
    <xf numFmtId="39" fontId="1" fillId="0" borderId="6" xfId="3" applyFont="1" applyBorder="1"/>
    <xf numFmtId="39" fontId="1" fillId="0" borderId="1" xfId="3" applyFont="1" applyBorder="1"/>
    <xf numFmtId="4" fontId="1" fillId="0" borderId="0" xfId="3" applyNumberFormat="1" applyFont="1" applyBorder="1" applyAlignment="1">
      <alignment horizontal="center"/>
    </xf>
    <xf numFmtId="4" fontId="1" fillId="0" borderId="3" xfId="0" quotePrefix="1" applyNumberFormat="1" applyFont="1" applyFill="1" applyBorder="1"/>
    <xf numFmtId="49" fontId="1" fillId="0" borderId="0" xfId="3" applyNumberFormat="1" applyFont="1" applyBorder="1" applyAlignment="1"/>
    <xf numFmtId="39" fontId="1" fillId="0" borderId="0" xfId="3" applyFont="1" applyBorder="1" applyAlignment="1">
      <alignment horizontal="right"/>
    </xf>
    <xf numFmtId="4" fontId="1" fillId="0" borderId="0" xfId="3" applyNumberFormat="1" applyFont="1" applyBorder="1"/>
    <xf numFmtId="4" fontId="1" fillId="0" borderId="0" xfId="3" applyNumberFormat="1" applyFont="1"/>
    <xf numFmtId="4" fontId="1" fillId="0" borderId="1" xfId="3" applyNumberFormat="1" applyFont="1" applyBorder="1"/>
    <xf numFmtId="4" fontId="1" fillId="0" borderId="0" xfId="3" applyNumberFormat="1" applyFont="1" applyBorder="1" applyAlignment="1">
      <alignment horizontal="right"/>
    </xf>
    <xf numFmtId="49" fontId="1" fillId="0" borderId="0" xfId="3" applyNumberFormat="1" applyFont="1" applyBorder="1" applyAlignment="1">
      <alignment horizontal="center"/>
    </xf>
    <xf numFmtId="39" fontId="1" fillId="0" borderId="0" xfId="3" applyFont="1" applyBorder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39" fontId="1" fillId="0" borderId="0" xfId="3" applyFont="1" applyFill="1" applyBorder="1"/>
    <xf numFmtId="4" fontId="9" fillId="0" borderId="1" xfId="0" quotePrefix="1" applyNumberFormat="1" applyFont="1" applyFill="1" applyBorder="1"/>
    <xf numFmtId="39" fontId="11" fillId="0" borderId="0" xfId="3" applyFont="1" applyBorder="1" applyAlignment="1"/>
    <xf numFmtId="39" fontId="13" fillId="0" borderId="0" xfId="3" applyFont="1" applyBorder="1" applyAlignment="1"/>
    <xf numFmtId="39" fontId="13" fillId="0" borderId="0" xfId="3" applyFont="1"/>
    <xf numFmtId="39" fontId="13" fillId="0" borderId="0" xfId="3" applyFont="1" applyBorder="1"/>
    <xf numFmtId="0" fontId="0" fillId="0" borderId="0" xfId="0" applyBorder="1"/>
    <xf numFmtId="39" fontId="11" fillId="0" borderId="7" xfId="3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/>
    <xf numFmtId="0" fontId="17" fillId="0" borderId="1" xfId="0" applyFont="1" applyBorder="1"/>
    <xf numFmtId="0" fontId="11" fillId="0" borderId="0" xfId="6" applyFont="1" applyAlignment="1">
      <alignment horizontal="centerContinuous"/>
    </xf>
    <xf numFmtId="0" fontId="12" fillId="0" borderId="0" xfId="6" applyFont="1" applyAlignment="1">
      <alignment horizontal="centerContinuous"/>
    </xf>
    <xf numFmtId="0" fontId="1" fillId="0" borderId="0" xfId="6"/>
    <xf numFmtId="164" fontId="4" fillId="0" borderId="0" xfId="7" applyFont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ont="1" applyAlignment="1">
      <alignment horizontal="centerContinuous"/>
    </xf>
    <xf numFmtId="39" fontId="2" fillId="4" borderId="0" xfId="4" applyFont="1" applyFill="1"/>
    <xf numFmtId="0" fontId="3" fillId="4" borderId="0" xfId="6" applyFont="1" applyFill="1"/>
    <xf numFmtId="0" fontId="7" fillId="4" borderId="0" xfId="6" applyFont="1" applyFill="1" applyBorder="1" applyAlignment="1">
      <alignment horizontal="center"/>
    </xf>
    <xf numFmtId="0" fontId="3" fillId="4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5" fillId="0" borderId="0" xfId="6" applyFont="1" applyBorder="1" applyAlignment="1">
      <alignment horizontal="center"/>
    </xf>
    <xf numFmtId="0" fontId="12" fillId="0" borderId="0" xfId="6" applyFont="1" applyFill="1" applyBorder="1" applyAlignment="1">
      <alignment horizontal="center"/>
    </xf>
    <xf numFmtId="49" fontId="6" fillId="0" borderId="1" xfId="6" applyNumberFormat="1" applyFont="1" applyFill="1" applyBorder="1" applyAlignment="1">
      <alignment horizontal="center"/>
    </xf>
    <xf numFmtId="0" fontId="1" fillId="0" borderId="0" xfId="6" applyFont="1" applyFill="1" applyAlignment="1">
      <alignment horizontal="right"/>
    </xf>
    <xf numFmtId="0" fontId="1" fillId="0" borderId="0" xfId="6" applyFont="1" applyFill="1"/>
    <xf numFmtId="0" fontId="12" fillId="0" borderId="0" xfId="6" applyFont="1" applyFill="1"/>
    <xf numFmtId="4" fontId="18" fillId="0" borderId="1" xfId="6" quotePrefix="1" applyNumberFormat="1" applyFont="1" applyFill="1" applyBorder="1"/>
    <xf numFmtId="4" fontId="18" fillId="0" borderId="0" xfId="6" quotePrefix="1" applyNumberFormat="1" applyFont="1" applyFill="1"/>
    <xf numFmtId="4" fontId="18" fillId="0" borderId="2" xfId="6" quotePrefix="1" applyNumberFormat="1" applyFont="1" applyFill="1" applyBorder="1"/>
    <xf numFmtId="0" fontId="12" fillId="0" borderId="0" xfId="6" applyFont="1" applyFill="1" applyAlignment="1">
      <alignment horizontal="right"/>
    </xf>
    <xf numFmtId="0" fontId="15" fillId="0" borderId="0" xfId="6" applyFont="1" applyFill="1"/>
    <xf numFmtId="4" fontId="18" fillId="0" borderId="1" xfId="6" applyNumberFormat="1" applyFont="1" applyFill="1" applyBorder="1"/>
    <xf numFmtId="39" fontId="15" fillId="0" borderId="0" xfId="3" applyFont="1"/>
    <xf numFmtId="4" fontId="18" fillId="0" borderId="0" xfId="6" quotePrefix="1" applyNumberFormat="1" applyFont="1" applyFill="1" applyBorder="1"/>
    <xf numFmtId="4" fontId="18" fillId="0" borderId="0" xfId="6" applyNumberFormat="1" applyFont="1" applyFill="1"/>
    <xf numFmtId="4" fontId="3" fillId="0" borderId="0" xfId="3" applyNumberFormat="1" applyFont="1" applyBorder="1"/>
    <xf numFmtId="164" fontId="12" fillId="0" borderId="0" xfId="6" applyNumberFormat="1" applyFont="1" applyFill="1"/>
    <xf numFmtId="39" fontId="1" fillId="0" borderId="0" xfId="4"/>
    <xf numFmtId="165" fontId="18" fillId="0" borderId="1" xfId="6" applyNumberFormat="1" applyFont="1" applyFill="1" applyBorder="1"/>
    <xf numFmtId="165" fontId="18" fillId="0" borderId="2" xfId="6" applyNumberFormat="1" applyFont="1" applyFill="1" applyBorder="1"/>
    <xf numFmtId="165" fontId="5" fillId="0" borderId="2" xfId="4" applyNumberFormat="1" applyFont="1" applyBorder="1" applyAlignment="1">
      <alignment horizontal="right"/>
    </xf>
    <xf numFmtId="4" fontId="5" fillId="4" borderId="1" xfId="6" applyNumberFormat="1" applyFont="1" applyFill="1" applyBorder="1"/>
    <xf numFmtId="4" fontId="1" fillId="0" borderId="0" xfId="6" applyNumberFormat="1" applyFont="1" applyFill="1"/>
    <xf numFmtId="4" fontId="1" fillId="0" borderId="0" xfId="6" quotePrefix="1" applyNumberFormat="1" applyFont="1" applyFill="1" applyBorder="1"/>
    <xf numFmtId="4" fontId="1" fillId="0" borderId="1" xfId="6" quotePrefix="1" applyNumberFormat="1" applyFont="1" applyFill="1" applyBorder="1"/>
    <xf numFmtId="0" fontId="3" fillId="0" borderId="0" xfId="6" applyFont="1" applyFill="1"/>
    <xf numFmtId="4" fontId="3" fillId="0" borderId="0" xfId="6" applyNumberFormat="1" applyFont="1" applyFill="1"/>
    <xf numFmtId="4" fontId="3" fillId="0" borderId="0" xfId="6" applyNumberFormat="1" applyFont="1" applyFill="1" applyBorder="1"/>
    <xf numFmtId="4" fontId="5" fillId="4" borderId="3" xfId="6" quotePrefix="1" applyNumberFormat="1" applyFont="1" applyFill="1" applyBorder="1"/>
    <xf numFmtId="4" fontId="9" fillId="0" borderId="0" xfId="6" quotePrefix="1" applyNumberFormat="1" applyFont="1" applyFill="1" applyBorder="1"/>
    <xf numFmtId="39" fontId="6" fillId="0" borderId="4" xfId="3" applyFont="1" applyBorder="1" applyAlignment="1">
      <alignment horizontal="left"/>
    </xf>
    <xf numFmtId="4" fontId="18" fillId="0" borderId="4" xfId="3" applyNumberFormat="1" applyFont="1" applyBorder="1" applyAlignment="1">
      <alignment horizontal="left"/>
    </xf>
    <xf numFmtId="39" fontId="18" fillId="0" borderId="4" xfId="3" applyFont="1" applyBorder="1" applyAlignment="1">
      <alignment horizontal="left"/>
    </xf>
    <xf numFmtId="43" fontId="18" fillId="0" borderId="0" xfId="8" applyFont="1" applyBorder="1" applyAlignment="1"/>
    <xf numFmtId="39" fontId="18" fillId="0" borderId="1" xfId="4" applyFont="1" applyBorder="1"/>
    <xf numFmtId="4" fontId="18" fillId="0" borderId="0" xfId="3" applyNumberFormat="1" applyFont="1" applyBorder="1" applyAlignment="1">
      <alignment horizontal="center"/>
    </xf>
    <xf numFmtId="39" fontId="18" fillId="0" borderId="0" xfId="3" applyFont="1"/>
    <xf numFmtId="4" fontId="18" fillId="0" borderId="3" xfId="6" quotePrefix="1" applyNumberFormat="1" applyFont="1" applyFill="1" applyBorder="1"/>
    <xf numFmtId="49" fontId="18" fillId="0" borderId="0" xfId="3" applyNumberFormat="1" applyFont="1" applyBorder="1" applyAlignment="1"/>
    <xf numFmtId="4" fontId="18" fillId="0" borderId="0" xfId="3" applyNumberFormat="1" applyFont="1" applyBorder="1"/>
    <xf numFmtId="4" fontId="18" fillId="0" borderId="0" xfId="3" applyNumberFormat="1" applyFont="1"/>
    <xf numFmtId="165" fontId="18" fillId="0" borderId="1" xfId="3" applyNumberFormat="1" applyFont="1" applyBorder="1" applyAlignment="1">
      <alignment horizontal="right"/>
    </xf>
    <xf numFmtId="164" fontId="18" fillId="0" borderId="0" xfId="6" applyNumberFormat="1" applyFont="1" applyFill="1"/>
    <xf numFmtId="165" fontId="5" fillId="0" borderId="2" xfId="3" applyNumberFormat="1" applyFont="1" applyBorder="1" applyAlignment="1">
      <alignment horizontal="right"/>
    </xf>
    <xf numFmtId="0" fontId="18" fillId="0" borderId="0" xfId="6" applyFont="1" applyFill="1"/>
    <xf numFmtId="4" fontId="19" fillId="0" borderId="0" xfId="6" quotePrefix="1" applyNumberFormat="1" applyFont="1" applyFill="1" applyBorder="1"/>
    <xf numFmtId="39" fontId="1" fillId="0" borderId="0" xfId="3" applyBorder="1" applyAlignment="1">
      <alignment horizontal="right"/>
    </xf>
    <xf numFmtId="39" fontId="6" fillId="0" borderId="0" xfId="3" applyFont="1" applyBorder="1" applyAlignment="1">
      <alignment horizontal="center"/>
    </xf>
    <xf numFmtId="39" fontId="11" fillId="0" borderId="0" xfId="3" applyFont="1" applyBorder="1" applyAlignment="1">
      <alignment horizontal="center"/>
    </xf>
    <xf numFmtId="39" fontId="6" fillId="0" borderId="0" xfId="3" applyFont="1" applyFill="1" applyAlignment="1">
      <alignment horizontal="left"/>
    </xf>
    <xf numFmtId="39" fontId="18" fillId="0" borderId="0" xfId="3" applyFont="1" applyBorder="1" applyAlignment="1">
      <alignment horizontal="right"/>
    </xf>
    <xf numFmtId="4" fontId="5" fillId="2" borderId="3" xfId="1" applyNumberFormat="1" applyFont="1" applyFill="1" applyBorder="1"/>
    <xf numFmtId="39" fontId="6" fillId="0" borderId="0" xfId="3" applyFont="1" applyAlignment="1">
      <alignment horizontal="center"/>
    </xf>
    <xf numFmtId="39" fontId="6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39" fontId="2" fillId="0" borderId="0" xfId="3" applyFont="1" applyAlignment="1">
      <alignment horizontal="left"/>
    </xf>
    <xf numFmtId="39" fontId="1" fillId="0" borderId="0" xfId="4" applyFont="1" applyAlignment="1">
      <alignment horizontal="left"/>
    </xf>
    <xf numFmtId="39" fontId="2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39" fontId="6" fillId="0" borderId="7" xfId="3" applyFont="1" applyBorder="1" applyAlignment="1">
      <alignment horizontal="center"/>
    </xf>
    <xf numFmtId="39" fontId="6" fillId="0" borderId="0" xfId="3" applyFont="1" applyFill="1" applyBorder="1" applyAlignment="1">
      <alignment horizontal="left"/>
    </xf>
    <xf numFmtId="39" fontId="1" fillId="0" borderId="0" xfId="4" applyFont="1" applyAlignment="1">
      <alignment horizontal="center"/>
    </xf>
    <xf numFmtId="39" fontId="6" fillId="0" borderId="4" xfId="3" applyFont="1" applyFill="1" applyBorder="1" applyAlignment="1">
      <alignment horizontal="left"/>
    </xf>
    <xf numFmtId="39" fontId="1" fillId="0" borderId="5" xfId="4" applyFont="1" applyFill="1" applyBorder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6" fillId="0" borderId="1" xfId="3" applyFont="1" applyFill="1" applyBorder="1" applyAlignment="1">
      <alignment horizontal="center"/>
    </xf>
    <xf numFmtId="39" fontId="6" fillId="0" borderId="1" xfId="3" applyFont="1" applyBorder="1" applyAlignment="1">
      <alignment horizontal="center"/>
    </xf>
    <xf numFmtId="39" fontId="1" fillId="0" borderId="0" xfId="4" applyFont="1" applyFill="1" applyAlignment="1">
      <alignment horizontal="left"/>
    </xf>
    <xf numFmtId="39" fontId="6" fillId="0" borderId="0" xfId="3" applyFont="1" applyBorder="1" applyAlignment="1">
      <alignment horizontal="center" vertical="center"/>
    </xf>
    <xf numFmtId="39" fontId="6" fillId="0" borderId="7" xfId="3" applyFont="1" applyBorder="1" applyAlignment="1">
      <alignment horizontal="center" vertical="center"/>
    </xf>
    <xf numFmtId="39" fontId="6" fillId="0" borderId="0" xfId="3" applyFont="1" applyAlignment="1">
      <alignment horizontal="left"/>
    </xf>
    <xf numFmtId="39" fontId="14" fillId="0" borderId="0" xfId="3" applyFont="1" applyAlignment="1">
      <alignment horizontal="center"/>
    </xf>
    <xf numFmtId="39" fontId="12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1" fillId="0" borderId="2" xfId="3" applyBorder="1" applyAlignment="1">
      <alignment horizontal="right"/>
    </xf>
    <xf numFmtId="39" fontId="1" fillId="0" borderId="0" xfId="3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1" xfId="3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9" fontId="11" fillId="0" borderId="0" xfId="3" applyFont="1" applyBorder="1" applyAlignment="1">
      <alignment horizontal="center"/>
    </xf>
    <xf numFmtId="39" fontId="1" fillId="0" borderId="1" xfId="3" applyBorder="1" applyAlignment="1">
      <alignment horizontal="center"/>
    </xf>
    <xf numFmtId="39" fontId="18" fillId="0" borderId="2" xfId="3" applyFont="1" applyBorder="1" applyAlignment="1">
      <alignment horizontal="right"/>
    </xf>
    <xf numFmtId="39" fontId="18" fillId="0" borderId="0" xfId="3" applyFont="1" applyBorder="1" applyAlignment="1">
      <alignment horizontal="right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39" fontId="14" fillId="2" borderId="0" xfId="3" applyFont="1" applyFill="1" applyAlignment="1"/>
    <xf numFmtId="39" fontId="14" fillId="2" borderId="0" xfId="3" applyFont="1" applyFill="1"/>
    <xf numFmtId="0" fontId="20" fillId="2" borderId="0" xfId="1" applyFont="1" applyFill="1"/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39" fontId="14" fillId="0" borderId="0" xfId="3" applyFont="1" applyAlignment="1">
      <alignment horizontal="left"/>
    </xf>
    <xf numFmtId="0" fontId="20" fillId="0" borderId="0" xfId="1" applyFont="1"/>
    <xf numFmtId="0" fontId="14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39" fontId="20" fillId="0" borderId="0" xfId="4" applyFont="1"/>
    <xf numFmtId="0" fontId="20" fillId="0" borderId="0" xfId="1" applyFont="1" applyFill="1" applyAlignment="1">
      <alignment horizontal="right"/>
    </xf>
    <xf numFmtId="0" fontId="20" fillId="0" borderId="0" xfId="1" applyFont="1" applyFill="1"/>
    <xf numFmtId="4" fontId="20" fillId="0" borderId="1" xfId="1" quotePrefix="1" applyNumberFormat="1" applyFont="1" applyFill="1" applyBorder="1"/>
    <xf numFmtId="4" fontId="20" fillId="0" borderId="0" xfId="1" quotePrefix="1" applyNumberFormat="1" applyFont="1" applyFill="1"/>
    <xf numFmtId="4" fontId="20" fillId="0" borderId="2" xfId="1" quotePrefix="1" applyNumberFormat="1" applyFont="1" applyFill="1" applyBorder="1"/>
    <xf numFmtId="39" fontId="14" fillId="0" borderId="0" xfId="3" applyFont="1"/>
    <xf numFmtId="4" fontId="20" fillId="0" borderId="0" xfId="1" quotePrefix="1" applyNumberFormat="1" applyFont="1" applyFill="1" applyBorder="1"/>
    <xf numFmtId="4" fontId="20" fillId="0" borderId="1" xfId="1" applyNumberFormat="1" applyFont="1" applyFill="1" applyBorder="1"/>
    <xf numFmtId="4" fontId="20" fillId="0" borderId="0" xfId="1" applyNumberFormat="1" applyFont="1" applyFill="1"/>
    <xf numFmtId="39" fontId="20" fillId="0" borderId="0" xfId="4" applyFont="1" applyFill="1"/>
    <xf numFmtId="39" fontId="20" fillId="0" borderId="0" xfId="3" applyFont="1" applyFill="1"/>
    <xf numFmtId="39" fontId="20" fillId="0" borderId="0" xfId="3" applyFont="1"/>
    <xf numFmtId="0" fontId="14" fillId="0" borderId="0" xfId="1" applyFont="1" applyFill="1"/>
    <xf numFmtId="164" fontId="20" fillId="0" borderId="0" xfId="1" applyNumberFormat="1" applyFont="1" applyFill="1"/>
    <xf numFmtId="39" fontId="14" fillId="0" borderId="1" xfId="4" applyFont="1" applyFill="1" applyBorder="1" applyAlignment="1">
      <alignment horizontal="right"/>
    </xf>
    <xf numFmtId="166" fontId="20" fillId="0" borderId="0" xfId="1" applyNumberFormat="1" applyFont="1" applyFill="1" applyBorder="1"/>
    <xf numFmtId="165" fontId="20" fillId="0" borderId="1" xfId="1" applyNumberFormat="1" applyFont="1" applyFill="1" applyBorder="1"/>
    <xf numFmtId="165" fontId="20" fillId="0" borderId="1" xfId="3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0" fontId="0" fillId="0" borderId="0" xfId="0" applyFill="1"/>
    <xf numFmtId="39" fontId="14" fillId="0" borderId="0" xfId="3" applyFont="1" applyFill="1"/>
    <xf numFmtId="4" fontId="14" fillId="0" borderId="0" xfId="1" quotePrefix="1" applyNumberFormat="1" applyFont="1" applyFill="1" applyBorder="1"/>
    <xf numFmtId="39" fontId="14" fillId="0" borderId="1" xfId="1" applyNumberFormat="1" applyFont="1" applyFill="1" applyBorder="1"/>
    <xf numFmtId="0" fontId="20" fillId="0" borderId="1" xfId="1" applyFont="1" applyFill="1" applyBorder="1"/>
    <xf numFmtId="4" fontId="14" fillId="2" borderId="1" xfId="1" applyNumberFormat="1" applyFont="1" applyFill="1" applyBorder="1"/>
    <xf numFmtId="39" fontId="14" fillId="0" borderId="0" xfId="3" applyFont="1" applyFill="1" applyBorder="1" applyAlignment="1">
      <alignment horizontal="left"/>
    </xf>
    <xf numFmtId="4" fontId="20" fillId="5" borderId="3" xfId="1" quotePrefix="1" applyNumberFormat="1" applyFont="1" applyFill="1" applyBorder="1"/>
    <xf numFmtId="4" fontId="20" fillId="0" borderId="0" xfId="1" applyNumberFormat="1" applyFont="1" applyFill="1" applyBorder="1"/>
    <xf numFmtId="4" fontId="14" fillId="0" borderId="3" xfId="1" quotePrefix="1" applyNumberFormat="1" applyFont="1" applyFill="1" applyBorder="1"/>
    <xf numFmtId="4" fontId="22" fillId="0" borderId="0" xfId="1" quotePrefix="1" applyNumberFormat="1" applyFont="1" applyFill="1" applyBorder="1"/>
    <xf numFmtId="39" fontId="14" fillId="0" borderId="4" xfId="3" applyFont="1" applyBorder="1" applyAlignment="1">
      <alignment horizontal="left"/>
    </xf>
    <xf numFmtId="39" fontId="20" fillId="0" borderId="1" xfId="3" applyFont="1" applyBorder="1"/>
    <xf numFmtId="39" fontId="20" fillId="0" borderId="1" xfId="4" applyFont="1" applyFill="1" applyBorder="1"/>
    <xf numFmtId="4" fontId="20" fillId="0" borderId="0" xfId="3" applyNumberFormat="1" applyFont="1" applyBorder="1" applyAlignment="1">
      <alignment horizontal="center"/>
    </xf>
    <xf numFmtId="39" fontId="20" fillId="0" borderId="2" xfId="3" applyFont="1" applyBorder="1" applyAlignment="1">
      <alignment horizontal="right"/>
    </xf>
    <xf numFmtId="4" fontId="20" fillId="0" borderId="3" xfId="1" quotePrefix="1" applyNumberFormat="1" applyFont="1" applyFill="1" applyBorder="1"/>
    <xf numFmtId="49" fontId="20" fillId="0" borderId="0" xfId="3" applyNumberFormat="1" applyFont="1" applyBorder="1" applyAlignment="1"/>
    <xf numFmtId="39" fontId="20" fillId="0" borderId="0" xfId="3" applyFont="1" applyFill="1" applyBorder="1" applyAlignment="1">
      <alignment horizontal="right"/>
    </xf>
    <xf numFmtId="4" fontId="20" fillId="0" borderId="0" xfId="3" applyNumberFormat="1" applyFont="1"/>
    <xf numFmtId="4" fontId="20" fillId="0" borderId="0" xfId="3" applyNumberFormat="1" applyFont="1" applyFill="1"/>
    <xf numFmtId="165" fontId="20" fillId="0" borderId="1" xfId="3" applyNumberFormat="1" applyFont="1" applyFill="1" applyBorder="1" applyAlignment="1"/>
    <xf numFmtId="4" fontId="20" fillId="0" borderId="0" xfId="3" applyNumberFormat="1" applyFont="1" applyFill="1" applyBorder="1" applyAlignment="1">
      <alignment horizontal="center"/>
    </xf>
    <xf numFmtId="165" fontId="20" fillId="0" borderId="1" xfId="1" quotePrefix="1" applyNumberFormat="1" applyFont="1" applyFill="1" applyBorder="1"/>
    <xf numFmtId="165" fontId="20" fillId="0" borderId="2" xfId="1" quotePrefix="1" applyNumberFormat="1" applyFont="1" applyFill="1" applyBorder="1"/>
    <xf numFmtId="165" fontId="20" fillId="0" borderId="0" xfId="3" applyNumberFormat="1" applyFont="1" applyFill="1" applyBorder="1" applyAlignment="1">
      <alignment horizontal="right"/>
    </xf>
    <xf numFmtId="4" fontId="14" fillId="2" borderId="6" xfId="1" applyNumberFormat="1" applyFont="1" applyFill="1" applyBorder="1"/>
    <xf numFmtId="4" fontId="14" fillId="0" borderId="0" xfId="1" applyNumberFormat="1" applyFont="1" applyFill="1" applyBorder="1"/>
    <xf numFmtId="39" fontId="20" fillId="0" borderId="1" xfId="3" applyFont="1" applyBorder="1" applyAlignment="1">
      <alignment horizontal="center"/>
    </xf>
    <xf numFmtId="39" fontId="6" fillId="0" borderId="1" xfId="3" applyFont="1" applyBorder="1" applyAlignment="1">
      <alignment horizontal="center" vertical="center"/>
    </xf>
    <xf numFmtId="39" fontId="14" fillId="0" borderId="0" xfId="3" applyFont="1" applyBorder="1" applyAlignment="1">
      <alignment horizontal="center"/>
    </xf>
  </cellXfs>
  <cellStyles count="9">
    <cellStyle name="Millares" xfId="5" builtinId="3"/>
    <cellStyle name="Millares 10 10" xfId="2"/>
    <cellStyle name="Millares 19" xfId="8"/>
    <cellStyle name="Millares 8" xfId="7"/>
    <cellStyle name="Normal" xfId="0" builtinId="0"/>
    <cellStyle name="Normal 11" xfId="1"/>
    <cellStyle name="Normal 7" xfId="6"/>
    <cellStyle name="Normal_Electronica" xfId="4"/>
    <cellStyle name="Normal_Hoja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662828</xdr:colOff>
      <xdr:row>0</xdr:row>
      <xdr:rowOff>0</xdr:rowOff>
    </xdr:from>
    <xdr:ext cx="878340" cy="386865"/>
    <xdr:pic>
      <xdr:nvPicPr>
        <xdr:cNvPr id="11" name="Imagen 10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628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897753</xdr:colOff>
      <xdr:row>55</xdr:row>
      <xdr:rowOff>76761</xdr:rowOff>
    </xdr:from>
    <xdr:ext cx="395966" cy="266700"/>
    <xdr:pic>
      <xdr:nvPicPr>
        <xdr:cNvPr id="12" name="Imagen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553" y="10830486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57</xdr:row>
      <xdr:rowOff>110937</xdr:rowOff>
    </xdr:from>
    <xdr:ext cx="5648325" cy="298637"/>
    <xdr:pic>
      <xdr:nvPicPr>
        <xdr:cNvPr id="13" name="Imagen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5662"/>
          <a:ext cx="5648325" cy="298637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0</xdr:rowOff>
    </xdr:from>
    <xdr:ext cx="889655" cy="571500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152401</xdr:colOff>
      <xdr:row>47</xdr:row>
      <xdr:rowOff>19050</xdr:rowOff>
    </xdr:from>
    <xdr:ext cx="5124450" cy="304799"/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210675"/>
          <a:ext cx="5124450" cy="304799"/>
        </a:xfrm>
        <a:prstGeom prst="rect">
          <a:avLst/>
        </a:prstGeom>
        <a:noFill/>
      </xdr:spPr>
    </xdr:pic>
    <xdr:clientData/>
  </xdr:oneCellAnchor>
  <xdr:oneCellAnchor>
    <xdr:from>
      <xdr:col>3</xdr:col>
      <xdr:colOff>847726</xdr:colOff>
      <xdr:row>44</xdr:row>
      <xdr:rowOff>85725</xdr:rowOff>
    </xdr:from>
    <xdr:ext cx="590550" cy="419099"/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227161725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027852" cy="558135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142876</xdr:colOff>
      <xdr:row>52</xdr:row>
      <xdr:rowOff>76201</xdr:rowOff>
    </xdr:from>
    <xdr:ext cx="457200" cy="457200"/>
    <xdr:pic>
      <xdr:nvPicPr>
        <xdr:cNvPr id="9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2641663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257176</xdr:colOff>
      <xdr:row>55</xdr:row>
      <xdr:rowOff>76203</xdr:rowOff>
    </xdr:from>
    <xdr:ext cx="6467474" cy="257172"/>
    <xdr:pic>
      <xdr:nvPicPr>
        <xdr:cNvPr id="10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26473785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804183</xdr:colOff>
      <xdr:row>0</xdr:row>
      <xdr:rowOff>0</xdr:rowOff>
    </xdr:from>
    <xdr:ext cx="775608" cy="393593"/>
    <xdr:pic>
      <xdr:nvPicPr>
        <xdr:cNvPr id="8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183" y="0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1085854</xdr:colOff>
      <xdr:row>53</xdr:row>
      <xdr:rowOff>19050</xdr:rowOff>
    </xdr:from>
    <xdr:ext cx="612320" cy="299358"/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4" y="12011025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204107</xdr:colOff>
      <xdr:row>55</xdr:row>
      <xdr:rowOff>142875</xdr:rowOff>
    </xdr:from>
    <xdr:ext cx="6672943" cy="278946"/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2553950"/>
          <a:ext cx="6672943" cy="278946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0</xdr:row>
      <xdr:rowOff>0</xdr:rowOff>
    </xdr:from>
    <xdr:ext cx="1000125" cy="592667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333375</xdr:colOff>
      <xdr:row>53</xdr:row>
      <xdr:rowOff>123824</xdr:rowOff>
    </xdr:from>
    <xdr:ext cx="5819775" cy="342901"/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58449"/>
          <a:ext cx="5819775" cy="342901"/>
        </a:xfrm>
        <a:prstGeom prst="rect">
          <a:avLst/>
        </a:prstGeom>
        <a:noFill/>
      </xdr:spPr>
    </xdr:pic>
    <xdr:clientData/>
  </xdr:oneCellAnchor>
  <xdr:oneCellAnchor>
    <xdr:from>
      <xdr:col>4</xdr:col>
      <xdr:colOff>9526</xdr:colOff>
      <xdr:row>50</xdr:row>
      <xdr:rowOff>123825</xdr:rowOff>
    </xdr:from>
    <xdr:ext cx="514349" cy="390524"/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6" y="256146300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4" workbookViewId="0">
      <selection activeCell="D28" sqref="D28"/>
    </sheetView>
  </sheetViews>
  <sheetFormatPr baseColWidth="10" defaultColWidth="9.140625" defaultRowHeight="15" x14ac:dyDescent="0.25"/>
  <cols>
    <col min="4" max="4" width="24.7109375" customWidth="1"/>
    <col min="5" max="5" width="2.42578125" customWidth="1"/>
    <col min="6" max="6" width="16.140625" customWidth="1"/>
    <col min="7" max="7" width="17.7109375" customWidth="1"/>
  </cols>
  <sheetData>
    <row r="1" spans="1:7" ht="15.75" x14ac:dyDescent="0.25">
      <c r="A1" s="1"/>
      <c r="B1" s="2"/>
      <c r="C1" s="3"/>
      <c r="D1" s="4"/>
      <c r="E1" s="5"/>
      <c r="F1" s="2"/>
      <c r="G1" s="2"/>
    </row>
    <row r="2" spans="1:7" ht="15.75" x14ac:dyDescent="0.25">
      <c r="A2" s="1"/>
      <c r="B2" s="2"/>
      <c r="C2" s="3"/>
      <c r="D2" s="4"/>
      <c r="E2" s="5"/>
      <c r="F2" s="2"/>
      <c r="G2" s="2"/>
    </row>
    <row r="3" spans="1:7" ht="15.75" x14ac:dyDescent="0.25">
      <c r="A3" s="240" t="s">
        <v>0</v>
      </c>
      <c r="B3" s="240"/>
      <c r="C3" s="240"/>
      <c r="D3" s="240"/>
      <c r="E3" s="240"/>
      <c r="F3" s="240"/>
      <c r="G3" s="240"/>
    </row>
    <row r="4" spans="1:7" x14ac:dyDescent="0.25">
      <c r="A4" s="241" t="s">
        <v>1</v>
      </c>
      <c r="B4" s="241"/>
      <c r="C4" s="241"/>
      <c r="D4" s="241"/>
      <c r="E4" s="241"/>
      <c r="F4" s="241"/>
      <c r="G4" s="241"/>
    </row>
    <row r="5" spans="1:7" ht="15.75" x14ac:dyDescent="0.25">
      <c r="A5" s="240" t="s">
        <v>2</v>
      </c>
      <c r="B5" s="240"/>
      <c r="C5" s="240"/>
      <c r="D5" s="240"/>
      <c r="E5" s="240"/>
      <c r="F5" s="240"/>
      <c r="G5" s="240"/>
    </row>
    <row r="6" spans="1:7" ht="15.75" x14ac:dyDescent="0.25">
      <c r="A6" s="240" t="s">
        <v>3</v>
      </c>
      <c r="B6" s="240"/>
      <c r="C6" s="240"/>
      <c r="D6" s="240"/>
      <c r="E6" s="240"/>
      <c r="F6" s="240"/>
      <c r="G6" s="240"/>
    </row>
    <row r="7" spans="1:7" ht="15.75" x14ac:dyDescent="0.25">
      <c r="A7" s="242" t="s">
        <v>4</v>
      </c>
      <c r="B7" s="242"/>
      <c r="C7" s="242"/>
      <c r="D7" s="242"/>
      <c r="E7" s="6"/>
      <c r="F7" s="6"/>
      <c r="G7" s="7" t="s">
        <v>5</v>
      </c>
    </row>
    <row r="8" spans="1:7" ht="15.75" x14ac:dyDescent="0.25">
      <c r="A8" s="8" t="s">
        <v>6</v>
      </c>
      <c r="B8" s="8"/>
      <c r="C8" s="9"/>
      <c r="D8" s="10"/>
      <c r="E8" s="6"/>
      <c r="F8" s="6"/>
      <c r="G8" s="236" t="s">
        <v>62</v>
      </c>
    </row>
    <row r="9" spans="1:7" ht="15.75" x14ac:dyDescent="0.25">
      <c r="A9" s="238"/>
      <c r="B9" s="238"/>
      <c r="C9" s="3"/>
      <c r="D9" s="11"/>
      <c r="E9" s="5"/>
      <c r="F9" s="12"/>
      <c r="G9" s="237"/>
    </row>
    <row r="10" spans="1:7" x14ac:dyDescent="0.25">
      <c r="A10" s="239" t="s">
        <v>63</v>
      </c>
      <c r="B10" s="239"/>
      <c r="C10" s="239"/>
      <c r="D10" s="239"/>
      <c r="E10" s="13"/>
      <c r="F10" s="14">
        <v>1177584121.1400001</v>
      </c>
      <c r="G10" s="15"/>
    </row>
    <row r="11" spans="1:7" x14ac:dyDescent="0.25">
      <c r="A11" s="239" t="s">
        <v>64</v>
      </c>
      <c r="B11" s="239"/>
      <c r="C11" s="239"/>
      <c r="D11" s="239"/>
      <c r="E11" s="13"/>
      <c r="F11" s="16"/>
      <c r="G11" s="15"/>
    </row>
    <row r="12" spans="1:7" ht="15.75" x14ac:dyDescent="0.25">
      <c r="A12" s="17"/>
      <c r="B12" s="18"/>
      <c r="C12" s="13"/>
      <c r="D12" s="13" t="s">
        <v>7</v>
      </c>
      <c r="E12" s="13"/>
      <c r="F12" s="14"/>
      <c r="G12" s="19">
        <f>F10+F11</f>
        <v>1177584121.1400001</v>
      </c>
    </row>
    <row r="13" spans="1:7" x14ac:dyDescent="0.25">
      <c r="A13" s="20" t="s">
        <v>16</v>
      </c>
      <c r="B13" s="18"/>
      <c r="C13" s="13"/>
      <c r="D13" s="13"/>
      <c r="E13" s="13"/>
      <c r="F13" s="21"/>
      <c r="G13" s="22"/>
    </row>
    <row r="14" spans="1:7" x14ac:dyDescent="0.25">
      <c r="A14" s="23" t="s">
        <v>9</v>
      </c>
      <c r="B14" s="24"/>
      <c r="C14" s="24"/>
      <c r="D14" s="13"/>
      <c r="E14" s="13"/>
      <c r="F14" s="16">
        <v>11000</v>
      </c>
      <c r="G14" s="22"/>
    </row>
    <row r="15" spans="1:7" x14ac:dyDescent="0.25">
      <c r="A15" s="23" t="s">
        <v>10</v>
      </c>
      <c r="B15" s="24"/>
      <c r="C15" s="24"/>
      <c r="D15" s="13"/>
      <c r="E15" s="13"/>
      <c r="F15" s="16">
        <v>11744351.25</v>
      </c>
      <c r="G15" s="22"/>
    </row>
    <row r="16" spans="1:7" x14ac:dyDescent="0.25">
      <c r="A16" s="23" t="s">
        <v>65</v>
      </c>
      <c r="B16" s="24"/>
      <c r="C16" s="24"/>
      <c r="D16" s="13"/>
      <c r="E16" s="13"/>
      <c r="F16" s="16">
        <v>4061255.59</v>
      </c>
      <c r="G16" s="22"/>
    </row>
    <row r="17" spans="1:7" x14ac:dyDescent="0.25">
      <c r="A17" s="23"/>
      <c r="B17" s="24"/>
      <c r="C17" s="24"/>
      <c r="D17" s="13"/>
      <c r="E17" s="13"/>
      <c r="F17" s="21"/>
      <c r="G17" s="26"/>
    </row>
    <row r="18" spans="1:7" ht="15.75" x14ac:dyDescent="0.25">
      <c r="A18" s="17"/>
      <c r="B18" s="18"/>
      <c r="C18" s="27"/>
      <c r="D18" s="13" t="s">
        <v>11</v>
      </c>
      <c r="E18" s="28"/>
      <c r="F18" s="29"/>
      <c r="G18" s="30">
        <f>+F14+F15+F16+F17</f>
        <v>15816606.84</v>
      </c>
    </row>
    <row r="19" spans="1:7" x14ac:dyDescent="0.25">
      <c r="A19" s="20" t="s">
        <v>12</v>
      </c>
      <c r="B19" s="31"/>
      <c r="C19" s="31"/>
      <c r="D19" s="13"/>
      <c r="E19" s="28"/>
      <c r="F19" s="22"/>
      <c r="G19" s="21"/>
    </row>
    <row r="20" spans="1:7" x14ac:dyDescent="0.25">
      <c r="A20" s="23" t="s">
        <v>13</v>
      </c>
      <c r="B20" s="24"/>
      <c r="C20" s="24"/>
      <c r="D20" s="13"/>
      <c r="E20" s="28"/>
      <c r="F20" s="32">
        <f>118082761.79+6380096</f>
        <v>124462857.79000001</v>
      </c>
      <c r="G20" s="21"/>
    </row>
    <row r="21" spans="1:7" ht="15.75" x14ac:dyDescent="0.25">
      <c r="A21" s="25"/>
      <c r="B21" s="24"/>
      <c r="C21" s="13"/>
      <c r="D21" s="24" t="s">
        <v>14</v>
      </c>
      <c r="E21" s="28"/>
      <c r="F21" s="33"/>
      <c r="G21" s="34">
        <f>F20</f>
        <v>124462857.79000001</v>
      </c>
    </row>
    <row r="22" spans="1:7" ht="15.75" x14ac:dyDescent="0.25">
      <c r="A22" s="25"/>
      <c r="B22" s="24"/>
      <c r="C22" s="13"/>
      <c r="D22" s="24"/>
      <c r="E22" s="28"/>
      <c r="F22" s="35"/>
      <c r="G22" s="36"/>
    </row>
    <row r="23" spans="1:7" x14ac:dyDescent="0.25">
      <c r="A23" s="27"/>
      <c r="B23" s="18"/>
      <c r="C23" s="13"/>
      <c r="D23" s="27" t="s">
        <v>15</v>
      </c>
      <c r="E23" s="28"/>
      <c r="F23" s="22"/>
      <c r="G23" s="37">
        <f>G12+G18-G21</f>
        <v>1068937870.1900001</v>
      </c>
    </row>
    <row r="24" spans="1:7" x14ac:dyDescent="0.25">
      <c r="A24" s="244"/>
      <c r="B24" s="244"/>
      <c r="C24" s="244"/>
      <c r="D24" s="244"/>
      <c r="E24" s="244"/>
      <c r="F24" s="244"/>
      <c r="G24" s="38"/>
    </row>
    <row r="25" spans="1:7" x14ac:dyDescent="0.25">
      <c r="A25" s="39" t="s">
        <v>16</v>
      </c>
      <c r="B25" s="18"/>
      <c r="C25" s="13"/>
      <c r="D25" s="13"/>
      <c r="E25" s="13"/>
      <c r="F25" s="22"/>
      <c r="G25" s="21"/>
    </row>
    <row r="26" spans="1:7" x14ac:dyDescent="0.25">
      <c r="A26" s="23" t="s">
        <v>66</v>
      </c>
      <c r="B26" s="18"/>
      <c r="C26" s="13"/>
      <c r="D26" s="13"/>
      <c r="E26" s="13"/>
      <c r="F26" s="14">
        <v>57149344.200000003</v>
      </c>
      <c r="G26" s="22"/>
    </row>
    <row r="27" spans="1:7" ht="15.75" thickBot="1" x14ac:dyDescent="0.3">
      <c r="A27" s="13"/>
      <c r="B27" s="18"/>
      <c r="C27" s="13"/>
      <c r="D27" s="13"/>
      <c r="E27" s="13"/>
      <c r="F27" s="22"/>
      <c r="G27" s="40">
        <f>G23+F26</f>
        <v>1126087214.3900001</v>
      </c>
    </row>
    <row r="28" spans="1:7" ht="15.75" thickTop="1" x14ac:dyDescent="0.25">
      <c r="A28" s="27" t="s">
        <v>12</v>
      </c>
      <c r="B28" s="18"/>
      <c r="C28" s="13"/>
      <c r="D28" s="13"/>
      <c r="E28" s="13"/>
      <c r="F28" s="29"/>
      <c r="G28" s="21"/>
    </row>
    <row r="29" spans="1:7" x14ac:dyDescent="0.25">
      <c r="A29" s="245" t="s">
        <v>17</v>
      </c>
      <c r="B29" s="245"/>
      <c r="C29" s="245"/>
      <c r="D29" s="245"/>
      <c r="E29" s="13"/>
      <c r="F29" s="19"/>
      <c r="G29" s="21"/>
    </row>
    <row r="30" spans="1:7" x14ac:dyDescent="0.25">
      <c r="A30" s="23" t="s">
        <v>59</v>
      </c>
      <c r="B30" s="18"/>
      <c r="C30" s="13"/>
      <c r="D30" s="13"/>
      <c r="E30" s="13"/>
      <c r="F30" s="41"/>
      <c r="G30" s="21"/>
    </row>
    <row r="31" spans="1:7" x14ac:dyDescent="0.25">
      <c r="A31" s="23" t="s">
        <v>18</v>
      </c>
      <c r="B31" s="18"/>
      <c r="C31" s="13"/>
      <c r="D31" s="13"/>
      <c r="E31" s="13"/>
      <c r="F31" s="41">
        <v>200</v>
      </c>
      <c r="G31" s="21"/>
    </row>
    <row r="32" spans="1:7" ht="15.75" thickBot="1" x14ac:dyDescent="0.3">
      <c r="A32" s="27" t="s">
        <v>19</v>
      </c>
      <c r="B32" s="18"/>
      <c r="C32" s="13"/>
      <c r="D32" s="13"/>
      <c r="E32" s="13"/>
      <c r="F32" s="29"/>
      <c r="G32" s="42">
        <f>G27-F30-F31</f>
        <v>1126087014.3900001</v>
      </c>
    </row>
    <row r="33" spans="1:7" ht="16.5" thickTop="1" thickBot="1" x14ac:dyDescent="0.3">
      <c r="A33" s="27"/>
      <c r="B33" s="18"/>
      <c r="C33" s="13"/>
      <c r="D33" s="13"/>
      <c r="E33" s="13"/>
      <c r="F33" s="22"/>
      <c r="G33" s="43"/>
    </row>
    <row r="34" spans="1:7" ht="16.5" thickTop="1" thickBot="1" x14ac:dyDescent="0.3">
      <c r="A34" s="246" t="s">
        <v>20</v>
      </c>
      <c r="B34" s="246"/>
      <c r="C34" s="246"/>
      <c r="D34" s="246"/>
      <c r="E34" s="246"/>
      <c r="F34" s="246"/>
      <c r="G34" s="246"/>
    </row>
    <row r="35" spans="1:7" ht="15.75" thickTop="1" x14ac:dyDescent="0.25">
      <c r="A35" s="247" t="s">
        <v>67</v>
      </c>
      <c r="B35" s="247"/>
      <c r="C35" s="247"/>
      <c r="D35" s="247"/>
      <c r="E35" s="44"/>
      <c r="F35" s="45">
        <v>989672342.25</v>
      </c>
      <c r="G35" s="46"/>
    </row>
    <row r="36" spans="1:7" x14ac:dyDescent="0.25">
      <c r="A36" s="251" t="s">
        <v>68</v>
      </c>
      <c r="B36" s="251"/>
      <c r="C36" s="251"/>
      <c r="D36" s="251"/>
      <c r="E36" s="248"/>
      <c r="F36" s="248"/>
      <c r="G36" s="24"/>
    </row>
    <row r="37" spans="1:7" ht="16.5" thickBot="1" x14ac:dyDescent="0.3">
      <c r="A37" s="24"/>
      <c r="B37" s="24"/>
      <c r="C37" s="17"/>
      <c r="D37" s="24" t="s">
        <v>21</v>
      </c>
      <c r="E37" s="24"/>
      <c r="F37" s="24"/>
      <c r="G37" s="40">
        <f>F35+E36</f>
        <v>989672342.25</v>
      </c>
    </row>
    <row r="38" spans="1:7" ht="15.75" thickTop="1" x14ac:dyDescent="0.25">
      <c r="A38" s="39" t="s">
        <v>16</v>
      </c>
      <c r="B38" s="24"/>
      <c r="C38" s="24"/>
      <c r="D38" s="24"/>
      <c r="E38" s="47"/>
      <c r="F38" s="48"/>
      <c r="G38" s="24"/>
    </row>
    <row r="39" spans="1:7" x14ac:dyDescent="0.25">
      <c r="A39" s="23" t="s">
        <v>22</v>
      </c>
      <c r="B39" s="24"/>
      <c r="C39" s="24"/>
      <c r="D39" s="13"/>
      <c r="E39" s="13"/>
      <c r="F39" s="14">
        <v>11000</v>
      </c>
      <c r="G39" s="46"/>
    </row>
    <row r="40" spans="1:7" x14ac:dyDescent="0.25">
      <c r="A40" s="23" t="s">
        <v>23</v>
      </c>
      <c r="B40" s="24"/>
      <c r="C40" s="24"/>
      <c r="D40" s="13"/>
      <c r="E40" s="13"/>
      <c r="F40" s="16">
        <v>11744351.25</v>
      </c>
      <c r="G40" s="46"/>
    </row>
    <row r="41" spans="1:7" x14ac:dyDescent="0.25">
      <c r="A41" s="23" t="s">
        <v>60</v>
      </c>
      <c r="B41" s="24"/>
      <c r="C41" s="24"/>
      <c r="D41" s="13"/>
      <c r="E41" s="13"/>
      <c r="F41" s="16">
        <v>300</v>
      </c>
      <c r="G41" s="46"/>
    </row>
    <row r="42" spans="1:7" x14ac:dyDescent="0.25">
      <c r="A42" s="23" t="s">
        <v>61</v>
      </c>
      <c r="B42" s="24"/>
      <c r="C42" s="24"/>
      <c r="D42" s="13"/>
      <c r="E42" s="13"/>
      <c r="F42" s="16">
        <v>195763101.87</v>
      </c>
      <c r="G42" s="46"/>
    </row>
    <row r="43" spans="1:7" x14ac:dyDescent="0.25">
      <c r="A43" s="23"/>
      <c r="B43" s="24"/>
      <c r="C43" s="24"/>
      <c r="D43" s="13"/>
      <c r="E43" s="13"/>
      <c r="F43" s="21"/>
      <c r="G43" s="46"/>
    </row>
    <row r="44" spans="1:7" ht="16.5" thickBot="1" x14ac:dyDescent="0.3">
      <c r="A44" s="24"/>
      <c r="B44" s="24"/>
      <c r="C44" s="17"/>
      <c r="D44" s="24" t="s">
        <v>24</v>
      </c>
      <c r="E44" s="49"/>
      <c r="F44" s="49"/>
      <c r="G44" s="40">
        <f>F39+F40+F41+F42+F43</f>
        <v>207518753.12</v>
      </c>
    </row>
    <row r="45" spans="1:7" ht="15.75" thickTop="1" x14ac:dyDescent="0.25">
      <c r="A45" s="39" t="s">
        <v>12</v>
      </c>
      <c r="B45" s="24"/>
      <c r="C45" s="24"/>
      <c r="D45" s="24"/>
      <c r="E45" s="49"/>
      <c r="F45" s="49"/>
      <c r="G45" s="49"/>
    </row>
    <row r="46" spans="1:7" x14ac:dyDescent="0.25">
      <c r="A46" s="24" t="s">
        <v>25</v>
      </c>
      <c r="B46" s="24"/>
      <c r="C46" s="23"/>
      <c r="D46" s="24"/>
      <c r="E46" s="28"/>
      <c r="F46" s="50">
        <v>124462857.79000001</v>
      </c>
      <c r="G46" s="46"/>
    </row>
    <row r="47" spans="1:7" x14ac:dyDescent="0.25">
      <c r="A47" s="24" t="s">
        <v>26</v>
      </c>
      <c r="B47" s="24"/>
      <c r="C47" s="23"/>
      <c r="D47" s="24"/>
      <c r="E47" s="28"/>
      <c r="F47" s="51">
        <v>3790367.39</v>
      </c>
      <c r="G47" s="46"/>
    </row>
    <row r="48" spans="1:7" ht="15.75" x14ac:dyDescent="0.25">
      <c r="A48" s="17"/>
      <c r="B48" s="24"/>
      <c r="C48" s="24"/>
      <c r="D48" s="24" t="s">
        <v>27</v>
      </c>
      <c r="E48" s="48"/>
      <c r="F48" s="48"/>
      <c r="G48" s="52">
        <f>F46+F47</f>
        <v>128253225.18000001</v>
      </c>
    </row>
    <row r="49" spans="1:7" x14ac:dyDescent="0.25">
      <c r="A49" s="39"/>
      <c r="B49" s="24"/>
      <c r="C49" s="24"/>
      <c r="D49" s="24"/>
      <c r="E49" s="53"/>
      <c r="F49" s="48"/>
      <c r="G49" s="52"/>
    </row>
    <row r="50" spans="1:7" ht="15.75" thickBot="1" x14ac:dyDescent="0.3">
      <c r="A50" s="24"/>
      <c r="B50" s="24"/>
      <c r="C50" s="13"/>
      <c r="D50" s="27" t="s">
        <v>28</v>
      </c>
      <c r="E50" s="24"/>
      <c r="F50" s="24"/>
      <c r="G50" s="232">
        <f>G37+G44-G48</f>
        <v>1068937870.1899998</v>
      </c>
    </row>
    <row r="51" spans="1:7" ht="15.75" thickTop="1" x14ac:dyDescent="0.25">
      <c r="A51" s="24"/>
      <c r="B51" s="24"/>
      <c r="C51" s="13"/>
      <c r="D51" s="27"/>
      <c r="E51" s="24"/>
      <c r="F51" s="24"/>
      <c r="G51" s="54"/>
    </row>
    <row r="52" spans="1:7" x14ac:dyDescent="0.25">
      <c r="A52" s="44"/>
      <c r="B52" s="44"/>
      <c r="C52" s="55"/>
      <c r="D52" s="27"/>
      <c r="E52" s="24"/>
      <c r="F52" s="24"/>
      <c r="G52" s="54"/>
    </row>
    <row r="53" spans="1:7" x14ac:dyDescent="0.25">
      <c r="A53" s="243" t="s">
        <v>29</v>
      </c>
      <c r="B53" s="243"/>
      <c r="C53" s="243"/>
      <c r="D53" s="31"/>
      <c r="E53" s="31"/>
      <c r="F53" s="243" t="s">
        <v>30</v>
      </c>
      <c r="G53" s="243"/>
    </row>
    <row r="54" spans="1:7" x14ac:dyDescent="0.25">
      <c r="A54" s="56"/>
      <c r="B54" s="56"/>
      <c r="C54" s="56"/>
      <c r="D54" s="31"/>
      <c r="E54" s="31"/>
      <c r="F54" s="228"/>
      <c r="G54" s="228"/>
    </row>
    <row r="55" spans="1:7" x14ac:dyDescent="0.25">
      <c r="A55" s="249"/>
      <c r="B55" s="249"/>
      <c r="C55" s="249"/>
      <c r="D55" s="57"/>
      <c r="E55" s="57"/>
      <c r="F55" s="250"/>
      <c r="G55" s="250"/>
    </row>
    <row r="56" spans="1:7" x14ac:dyDescent="0.25">
      <c r="A56" s="243" t="s">
        <v>31</v>
      </c>
      <c r="B56" s="243"/>
      <c r="C56" s="243"/>
      <c r="D56" s="56"/>
      <c r="E56" s="56"/>
      <c r="F56" s="243" t="s">
        <v>32</v>
      </c>
      <c r="G56" s="243"/>
    </row>
    <row r="57" spans="1:7" x14ac:dyDescent="0.25">
      <c r="A57" s="228"/>
      <c r="B57" s="228"/>
      <c r="C57" s="228"/>
      <c r="D57" s="228"/>
      <c r="E57" s="228"/>
      <c r="F57" s="228"/>
      <c r="G57" s="228"/>
    </row>
    <row r="58" spans="1:7" ht="15.75" x14ac:dyDescent="0.25">
      <c r="A58" s="58"/>
      <c r="B58" s="59"/>
      <c r="C58" s="60"/>
      <c r="D58" s="60"/>
      <c r="E58" s="60"/>
      <c r="F58" s="61"/>
      <c r="G58" s="61"/>
    </row>
    <row r="59" spans="1:7" ht="15.75" x14ac:dyDescent="0.25">
      <c r="A59" s="58"/>
      <c r="B59" s="59"/>
      <c r="C59" s="60"/>
      <c r="D59" s="60"/>
      <c r="E59" s="60"/>
      <c r="F59" s="61"/>
      <c r="G59" s="61"/>
    </row>
    <row r="60" spans="1:7" ht="15.75" x14ac:dyDescent="0.25">
      <c r="A60" s="58"/>
      <c r="B60" s="59"/>
      <c r="C60" s="60"/>
      <c r="D60" s="60"/>
      <c r="E60" s="60"/>
      <c r="F60" s="61"/>
      <c r="G60" s="61"/>
    </row>
  </sheetData>
  <mergeCells count="21">
    <mergeCell ref="A56:C56"/>
    <mergeCell ref="F56:G56"/>
    <mergeCell ref="A24:F24"/>
    <mergeCell ref="A29:D29"/>
    <mergeCell ref="A34:G34"/>
    <mergeCell ref="A35:D35"/>
    <mergeCell ref="E36:F36"/>
    <mergeCell ref="A55:C55"/>
    <mergeCell ref="F55:G55"/>
    <mergeCell ref="A36:D36"/>
    <mergeCell ref="A53:C53"/>
    <mergeCell ref="F53:G53"/>
    <mergeCell ref="G8:G9"/>
    <mergeCell ref="A9:B9"/>
    <mergeCell ref="A10:D10"/>
    <mergeCell ref="A11:D11"/>
    <mergeCell ref="A3:G3"/>
    <mergeCell ref="A4:G4"/>
    <mergeCell ref="A5:G5"/>
    <mergeCell ref="A6:G6"/>
    <mergeCell ref="A7:D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G3" sqref="G3"/>
    </sheetView>
  </sheetViews>
  <sheetFormatPr baseColWidth="10" defaultRowHeight="15" x14ac:dyDescent="0.25"/>
  <cols>
    <col min="7" max="7" width="16.5703125" customWidth="1"/>
  </cols>
  <sheetData>
    <row r="2" spans="1:7" ht="15.75" x14ac:dyDescent="0.25">
      <c r="A2" s="62"/>
      <c r="B2" s="63"/>
      <c r="C2" s="64"/>
      <c r="D2" s="4"/>
      <c r="E2" s="65"/>
      <c r="F2" s="63"/>
      <c r="G2" s="66"/>
    </row>
    <row r="3" spans="1:7" ht="15.75" x14ac:dyDescent="0.25">
      <c r="A3" s="62"/>
      <c r="B3" s="63"/>
      <c r="C3" s="64"/>
      <c r="D3" s="4"/>
      <c r="E3" s="65"/>
      <c r="F3" s="63"/>
      <c r="G3" s="66"/>
    </row>
    <row r="4" spans="1:7" ht="18" x14ac:dyDescent="0.25">
      <c r="A4" s="255" t="s">
        <v>0</v>
      </c>
      <c r="B4" s="255"/>
      <c r="C4" s="255"/>
      <c r="D4" s="255"/>
      <c r="E4" s="255"/>
      <c r="F4" s="255"/>
      <c r="G4" s="255"/>
    </row>
    <row r="5" spans="1:7" x14ac:dyDescent="0.25">
      <c r="A5" s="256" t="s">
        <v>1</v>
      </c>
      <c r="B5" s="256"/>
      <c r="C5" s="256"/>
      <c r="D5" s="256"/>
      <c r="E5" s="256"/>
      <c r="F5" s="256"/>
      <c r="G5" s="256"/>
    </row>
    <row r="6" spans="1:7" x14ac:dyDescent="0.25">
      <c r="A6" s="257" t="s">
        <v>2</v>
      </c>
      <c r="B6" s="257"/>
      <c r="C6" s="257"/>
      <c r="D6" s="257"/>
      <c r="E6" s="257"/>
      <c r="F6" s="257"/>
      <c r="G6" s="257"/>
    </row>
    <row r="7" spans="1:7" x14ac:dyDescent="0.25">
      <c r="A7" s="257" t="s">
        <v>3</v>
      </c>
      <c r="B7" s="257"/>
      <c r="C7" s="257"/>
      <c r="D7" s="257"/>
      <c r="E7" s="257"/>
      <c r="F7" s="257"/>
      <c r="G7" s="257"/>
    </row>
    <row r="8" spans="1:7" ht="15.75" x14ac:dyDescent="0.25">
      <c r="A8" s="67" t="s">
        <v>33</v>
      </c>
      <c r="B8" s="67"/>
      <c r="C8" s="68"/>
      <c r="D8" s="69"/>
      <c r="E8" s="67"/>
      <c r="F8" s="70"/>
      <c r="G8" s="71" t="s">
        <v>5</v>
      </c>
    </row>
    <row r="9" spans="1:7" x14ac:dyDescent="0.25">
      <c r="A9" s="254"/>
      <c r="B9" s="254"/>
      <c r="C9" s="64"/>
      <c r="D9" s="72"/>
      <c r="E9" s="65"/>
      <c r="F9" s="73"/>
      <c r="G9" s="74" t="s">
        <v>62</v>
      </c>
    </row>
    <row r="10" spans="1:7" x14ac:dyDescent="0.25">
      <c r="A10" s="75" t="s">
        <v>69</v>
      </c>
      <c r="B10" s="76"/>
      <c r="C10" s="77"/>
      <c r="D10" s="77"/>
      <c r="E10" s="77"/>
      <c r="F10" s="14">
        <v>0</v>
      </c>
      <c r="G10" s="15"/>
    </row>
    <row r="11" spans="1:7" x14ac:dyDescent="0.25">
      <c r="A11" s="75" t="s">
        <v>70</v>
      </c>
      <c r="B11" s="76"/>
      <c r="C11" s="77"/>
      <c r="D11" s="77"/>
      <c r="E11" s="77"/>
      <c r="F11" s="16">
        <v>0</v>
      </c>
      <c r="G11" s="15"/>
    </row>
    <row r="12" spans="1:7" x14ac:dyDescent="0.25">
      <c r="A12" s="77"/>
      <c r="B12" s="76"/>
      <c r="C12" s="77"/>
      <c r="D12" s="78" t="s">
        <v>34</v>
      </c>
      <c r="E12" s="77"/>
      <c r="F12" s="14"/>
      <c r="G12" s="19">
        <v>0</v>
      </c>
    </row>
    <row r="13" spans="1:7" x14ac:dyDescent="0.25">
      <c r="A13" s="20" t="s">
        <v>8</v>
      </c>
      <c r="B13" s="76"/>
      <c r="C13" s="77"/>
      <c r="D13" s="77"/>
      <c r="E13" s="77"/>
      <c r="F13" s="21"/>
      <c r="G13" s="22"/>
    </row>
    <row r="14" spans="1:7" x14ac:dyDescent="0.25">
      <c r="A14" s="31" t="s">
        <v>35</v>
      </c>
      <c r="B14" s="79"/>
      <c r="C14" s="79"/>
      <c r="D14" s="77"/>
      <c r="E14" s="77"/>
      <c r="F14" s="14">
        <v>0</v>
      </c>
      <c r="G14" s="22"/>
    </row>
    <row r="15" spans="1:7" x14ac:dyDescent="0.25">
      <c r="A15" s="31" t="s">
        <v>36</v>
      </c>
      <c r="B15" s="79"/>
      <c r="C15" s="79"/>
      <c r="D15" s="77"/>
      <c r="E15" s="77"/>
      <c r="F15" s="16">
        <v>0</v>
      </c>
      <c r="G15" s="22"/>
    </row>
    <row r="16" spans="1:7" x14ac:dyDescent="0.25">
      <c r="A16" s="64"/>
      <c r="B16" s="76"/>
      <c r="C16" s="78"/>
      <c r="D16" s="78" t="s">
        <v>34</v>
      </c>
      <c r="E16" s="80"/>
      <c r="F16" s="22"/>
      <c r="G16" s="19">
        <v>0</v>
      </c>
    </row>
    <row r="17" spans="1:7" x14ac:dyDescent="0.25">
      <c r="A17" s="20" t="s">
        <v>12</v>
      </c>
      <c r="B17" s="79"/>
      <c r="C17" s="79"/>
      <c r="D17" s="77"/>
      <c r="E17" s="80"/>
      <c r="F17" s="22"/>
      <c r="G17" s="21"/>
    </row>
    <row r="18" spans="1:7" x14ac:dyDescent="0.25">
      <c r="A18" s="79" t="s">
        <v>71</v>
      </c>
      <c r="B18" s="79"/>
      <c r="C18" s="79"/>
      <c r="D18" s="77"/>
      <c r="E18" s="80"/>
      <c r="F18" s="22">
        <v>0</v>
      </c>
      <c r="G18" s="21"/>
    </row>
    <row r="19" spans="1:7" x14ac:dyDescent="0.25">
      <c r="A19" s="79"/>
      <c r="B19" s="79"/>
      <c r="C19" s="79"/>
      <c r="D19" s="77"/>
      <c r="E19" s="80"/>
      <c r="F19" s="22">
        <v>0</v>
      </c>
      <c r="G19" s="21"/>
    </row>
    <row r="20" spans="1:7" ht="16.5" thickBot="1" x14ac:dyDescent="0.3">
      <c r="A20" s="78"/>
      <c r="B20" s="76"/>
      <c r="C20" s="64"/>
      <c r="D20" s="78" t="s">
        <v>15</v>
      </c>
      <c r="E20" s="80"/>
      <c r="F20" s="22"/>
      <c r="G20" s="81">
        <v>0</v>
      </c>
    </row>
    <row r="21" spans="1:7" ht="15.75" thickTop="1" x14ac:dyDescent="0.25">
      <c r="A21" s="20" t="s">
        <v>16</v>
      </c>
      <c r="B21" s="76"/>
      <c r="C21" s="77"/>
      <c r="D21" s="77"/>
      <c r="E21" s="77"/>
      <c r="F21" s="22"/>
      <c r="G21" s="21"/>
    </row>
    <row r="22" spans="1:7" x14ac:dyDescent="0.25">
      <c r="A22" s="31" t="s">
        <v>37</v>
      </c>
      <c r="B22" s="76"/>
      <c r="C22" s="77"/>
      <c r="D22" s="77"/>
      <c r="E22" s="77"/>
      <c r="F22" s="14">
        <v>0</v>
      </c>
      <c r="G22" s="22"/>
    </row>
    <row r="23" spans="1:7" ht="15.75" x14ac:dyDescent="0.25">
      <c r="A23" s="77"/>
      <c r="B23" s="76"/>
      <c r="C23" s="77"/>
      <c r="D23" s="77"/>
      <c r="E23" s="77"/>
      <c r="F23" s="22"/>
      <c r="G23" s="82">
        <v>0</v>
      </c>
    </row>
    <row r="24" spans="1:7" x14ac:dyDescent="0.25">
      <c r="A24" s="78" t="s">
        <v>12</v>
      </c>
      <c r="B24" s="76"/>
      <c r="C24" s="77"/>
      <c r="D24" s="77"/>
      <c r="E24" s="77"/>
      <c r="F24" s="22"/>
      <c r="G24" s="21"/>
    </row>
    <row r="25" spans="1:7" x14ac:dyDescent="0.25">
      <c r="A25" s="79" t="s">
        <v>38</v>
      </c>
      <c r="B25" s="76"/>
      <c r="C25" s="77"/>
      <c r="D25" s="77"/>
      <c r="E25" s="77"/>
      <c r="F25" s="22">
        <v>0</v>
      </c>
      <c r="G25" s="21"/>
    </row>
    <row r="26" spans="1:7" x14ac:dyDescent="0.25">
      <c r="A26" s="77"/>
      <c r="B26" s="76"/>
      <c r="C26" s="77"/>
      <c r="D26" s="77"/>
      <c r="E26" s="77"/>
      <c r="F26" s="19"/>
      <c r="G26" s="14">
        <v>0</v>
      </c>
    </row>
    <row r="27" spans="1:7" ht="16.5" thickBot="1" x14ac:dyDescent="0.3">
      <c r="A27" s="78" t="s">
        <v>39</v>
      </c>
      <c r="B27" s="76"/>
      <c r="C27" s="77"/>
      <c r="D27" s="77"/>
      <c r="E27" s="77"/>
      <c r="F27" s="29"/>
      <c r="G27" s="81">
        <v>0</v>
      </c>
    </row>
    <row r="28" spans="1:7" ht="16.5" thickTop="1" thickBot="1" x14ac:dyDescent="0.3">
      <c r="A28" s="83"/>
      <c r="B28" s="84"/>
      <c r="C28" s="85"/>
      <c r="D28" s="85"/>
      <c r="E28" s="85"/>
      <c r="F28" s="86"/>
      <c r="G28" s="87"/>
    </row>
    <row r="29" spans="1:7" ht="16.5" thickTop="1" thickBot="1" x14ac:dyDescent="0.3">
      <c r="A29" s="88" t="s">
        <v>20</v>
      </c>
      <c r="B29" s="88"/>
      <c r="C29" s="88"/>
      <c r="D29" s="88"/>
      <c r="E29" s="89"/>
      <c r="F29" s="89"/>
      <c r="G29" s="90"/>
    </row>
    <row r="30" spans="1:7" ht="15.75" thickTop="1" x14ac:dyDescent="0.25">
      <c r="A30" s="75" t="s">
        <v>72</v>
      </c>
      <c r="B30" s="79"/>
      <c r="C30" s="79"/>
      <c r="D30" s="79"/>
      <c r="E30" s="91"/>
      <c r="F30" s="91">
        <v>0</v>
      </c>
      <c r="G30" s="92"/>
    </row>
    <row r="31" spans="1:7" x14ac:dyDescent="0.25">
      <c r="A31" s="75" t="s">
        <v>73</v>
      </c>
      <c r="B31" s="79"/>
      <c r="C31" s="79"/>
      <c r="D31" s="79"/>
      <c r="E31" s="258"/>
      <c r="F31" s="258"/>
      <c r="G31" s="79"/>
    </row>
    <row r="32" spans="1:7" ht="15.75" thickBot="1" x14ac:dyDescent="0.3">
      <c r="A32" s="79"/>
      <c r="B32" s="79"/>
      <c r="C32" s="79" t="s">
        <v>21</v>
      </c>
      <c r="D32" s="79"/>
      <c r="E32" s="79"/>
      <c r="F32" s="79"/>
      <c r="G32" s="40">
        <v>0</v>
      </c>
    </row>
    <row r="33" spans="1:7" ht="15.75" thickTop="1" x14ac:dyDescent="0.25">
      <c r="A33" s="79" t="s">
        <v>16</v>
      </c>
      <c r="B33" s="79"/>
      <c r="C33" s="79"/>
      <c r="D33" s="79"/>
      <c r="E33" s="93"/>
      <c r="F33" s="227"/>
      <c r="G33" s="79"/>
    </row>
    <row r="34" spans="1:7" x14ac:dyDescent="0.25">
      <c r="A34" s="79" t="s">
        <v>40</v>
      </c>
      <c r="B34" s="79"/>
      <c r="C34" s="79"/>
      <c r="D34" s="79"/>
      <c r="E34" s="94"/>
      <c r="F34" s="95">
        <v>0</v>
      </c>
      <c r="G34" s="94"/>
    </row>
    <row r="35" spans="1:7" ht="15.75" thickBot="1" x14ac:dyDescent="0.3">
      <c r="A35" s="79"/>
      <c r="B35" s="79"/>
      <c r="C35" s="79" t="s">
        <v>21</v>
      </c>
      <c r="D35" s="79"/>
      <c r="E35" s="96"/>
      <c r="F35" s="96"/>
      <c r="G35" s="40">
        <v>0</v>
      </c>
    </row>
    <row r="36" spans="1:7" ht="15.75" thickTop="1" x14ac:dyDescent="0.25">
      <c r="A36" s="31" t="s">
        <v>12</v>
      </c>
      <c r="B36" s="79"/>
      <c r="C36" s="79"/>
      <c r="D36" s="79"/>
      <c r="E36" s="259"/>
      <c r="F36" s="259"/>
      <c r="G36" s="96"/>
    </row>
    <row r="37" spans="1:7" x14ac:dyDescent="0.25">
      <c r="A37" s="79" t="s">
        <v>74</v>
      </c>
      <c r="B37" s="79"/>
      <c r="C37" s="79"/>
      <c r="D37" s="79"/>
      <c r="E37" s="97"/>
      <c r="F37" s="98"/>
      <c r="G37" s="92"/>
    </row>
    <row r="38" spans="1:7" ht="16.5" thickBot="1" x14ac:dyDescent="0.3">
      <c r="A38" s="79"/>
      <c r="B38" s="79"/>
      <c r="C38" s="64"/>
      <c r="D38" s="78" t="s">
        <v>28</v>
      </c>
      <c r="E38" s="79"/>
      <c r="F38" s="79"/>
      <c r="G38" s="81">
        <f>G35+F37</f>
        <v>0</v>
      </c>
    </row>
    <row r="39" spans="1:7" ht="15.75" thickTop="1" x14ac:dyDescent="0.25">
      <c r="A39" s="79"/>
      <c r="B39" s="79"/>
      <c r="C39" s="64"/>
      <c r="D39" s="78"/>
      <c r="E39" s="79"/>
      <c r="F39" s="79"/>
      <c r="G39" s="43"/>
    </row>
    <row r="40" spans="1:7" x14ac:dyDescent="0.25">
      <c r="A40" s="99"/>
      <c r="B40" s="260"/>
      <c r="C40" s="260"/>
      <c r="D40" s="260"/>
      <c r="E40" s="79"/>
      <c r="F40" s="91"/>
      <c r="G40" s="91"/>
    </row>
    <row r="41" spans="1:7" x14ac:dyDescent="0.25">
      <c r="A41" s="56"/>
      <c r="B41" s="262" t="s">
        <v>29</v>
      </c>
      <c r="C41" s="262"/>
      <c r="D41" s="262"/>
      <c r="E41" s="79"/>
      <c r="F41" s="243" t="s">
        <v>30</v>
      </c>
      <c r="G41" s="243"/>
    </row>
    <row r="43" spans="1:7" x14ac:dyDescent="0.25">
      <c r="A43" s="64"/>
      <c r="B43" s="261"/>
      <c r="C43" s="261"/>
      <c r="D43" s="261"/>
      <c r="E43" s="100"/>
      <c r="F43" s="261"/>
      <c r="G43" s="261"/>
    </row>
    <row r="44" spans="1:7" x14ac:dyDescent="0.25">
      <c r="A44" s="101"/>
      <c r="B44" s="252" t="s">
        <v>31</v>
      </c>
      <c r="C44" s="252"/>
      <c r="D44" s="252"/>
      <c r="E44" s="101"/>
      <c r="F44" s="253" t="s">
        <v>32</v>
      </c>
      <c r="G44" s="253"/>
    </row>
    <row r="45" spans="1:7" x14ac:dyDescent="0.25">
      <c r="A45" s="101"/>
      <c r="B45" s="101"/>
      <c r="C45" s="101"/>
      <c r="D45" s="101"/>
      <c r="E45" s="101"/>
      <c r="F45" s="101"/>
      <c r="G45" s="101"/>
    </row>
  </sheetData>
  <mergeCells count="14">
    <mergeCell ref="B44:D44"/>
    <mergeCell ref="F44:G44"/>
    <mergeCell ref="A9:B9"/>
    <mergeCell ref="A4:G4"/>
    <mergeCell ref="A5:G5"/>
    <mergeCell ref="A6:G6"/>
    <mergeCell ref="A7:G7"/>
    <mergeCell ref="E31:F31"/>
    <mergeCell ref="E36:F36"/>
    <mergeCell ref="B40:D40"/>
    <mergeCell ref="F41:G41"/>
    <mergeCell ref="B43:D43"/>
    <mergeCell ref="F43:G43"/>
    <mergeCell ref="B41:D4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C22" sqref="C22"/>
    </sheetView>
  </sheetViews>
  <sheetFormatPr baseColWidth="10" defaultRowHeight="15" x14ac:dyDescent="0.25"/>
  <cols>
    <col min="5" max="5" width="5.5703125" customWidth="1"/>
    <col min="6" max="6" width="16" customWidth="1"/>
    <col min="7" max="7" width="18.5703125" customWidth="1"/>
  </cols>
  <sheetData>
    <row r="1" spans="1:7" x14ac:dyDescent="0.25">
      <c r="G1" s="102"/>
    </row>
    <row r="2" spans="1:7" ht="15.75" x14ac:dyDescent="0.25">
      <c r="A2" s="103"/>
      <c r="B2" s="104"/>
      <c r="D2" s="105"/>
      <c r="E2" s="106"/>
      <c r="F2" s="104"/>
      <c r="G2" s="107"/>
    </row>
    <row r="3" spans="1:7" ht="15.75" x14ac:dyDescent="0.25">
      <c r="A3" s="103"/>
      <c r="B3" s="104"/>
      <c r="D3" s="105"/>
      <c r="E3" s="106"/>
      <c r="F3" s="104"/>
      <c r="G3" s="107"/>
    </row>
    <row r="4" spans="1:7" ht="18" x14ac:dyDescent="0.25">
      <c r="A4" s="255" t="s">
        <v>0</v>
      </c>
      <c r="B4" s="255"/>
      <c r="C4" s="255"/>
      <c r="D4" s="255"/>
      <c r="E4" s="255"/>
      <c r="F4" s="255"/>
      <c r="G4" s="255"/>
    </row>
    <row r="5" spans="1:7" x14ac:dyDescent="0.25">
      <c r="A5" s="256" t="s">
        <v>1</v>
      </c>
      <c r="B5" s="256"/>
      <c r="C5" s="256"/>
      <c r="D5" s="256"/>
      <c r="E5" s="256"/>
      <c r="F5" s="256"/>
      <c r="G5" s="256"/>
    </row>
    <row r="6" spans="1:7" x14ac:dyDescent="0.25">
      <c r="A6" s="257" t="s">
        <v>2</v>
      </c>
      <c r="B6" s="257"/>
      <c r="C6" s="257"/>
      <c r="D6" s="257"/>
      <c r="E6" s="257"/>
      <c r="F6" s="257"/>
      <c r="G6" s="257"/>
    </row>
    <row r="7" spans="1:7" x14ac:dyDescent="0.25">
      <c r="A7" s="257" t="s">
        <v>3</v>
      </c>
      <c r="B7" s="257"/>
      <c r="C7" s="257"/>
      <c r="D7" s="257"/>
      <c r="E7" s="257"/>
      <c r="F7" s="257"/>
      <c r="G7" s="257"/>
    </row>
    <row r="8" spans="1:7" ht="15.75" x14ac:dyDescent="0.25">
      <c r="A8" s="108" t="s">
        <v>41</v>
      </c>
      <c r="B8" s="108"/>
      <c r="C8" s="109"/>
      <c r="D8" s="108"/>
      <c r="E8" s="110"/>
      <c r="F8" s="111"/>
      <c r="G8" s="112" t="s">
        <v>5</v>
      </c>
    </row>
    <row r="9" spans="1:7" x14ac:dyDescent="0.25">
      <c r="A9" s="254"/>
      <c r="B9" s="254"/>
      <c r="D9" s="113"/>
      <c r="E9" s="106"/>
      <c r="F9" s="114"/>
      <c r="G9" s="115" t="s">
        <v>62</v>
      </c>
    </row>
    <row r="10" spans="1:7" x14ac:dyDescent="0.25">
      <c r="A10" s="116" t="s">
        <v>75</v>
      </c>
      <c r="B10" s="117"/>
      <c r="C10" s="118"/>
      <c r="D10" s="118"/>
      <c r="E10" s="118"/>
      <c r="F10" s="119">
        <v>0</v>
      </c>
      <c r="G10" s="120"/>
    </row>
    <row r="11" spans="1:7" x14ac:dyDescent="0.25">
      <c r="A11" s="116" t="s">
        <v>76</v>
      </c>
      <c r="B11" s="117"/>
      <c r="C11" s="118"/>
      <c r="D11" s="118"/>
      <c r="E11" s="118"/>
      <c r="F11" s="121">
        <v>11000</v>
      </c>
      <c r="G11" s="120"/>
    </row>
    <row r="12" spans="1:7" x14ac:dyDescent="0.25">
      <c r="A12" s="118"/>
      <c r="B12" s="117"/>
      <c r="C12" s="118"/>
      <c r="D12" s="118" t="s">
        <v>42</v>
      </c>
      <c r="E12" s="118"/>
      <c r="F12" s="122"/>
      <c r="G12" s="123">
        <f>F10+F11</f>
        <v>11000</v>
      </c>
    </row>
    <row r="13" spans="1:7" x14ac:dyDescent="0.25">
      <c r="A13" s="118"/>
      <c r="B13" s="117"/>
      <c r="C13" s="118"/>
      <c r="D13" s="118"/>
      <c r="E13" s="118"/>
      <c r="F13" s="122"/>
      <c r="G13" s="124"/>
    </row>
    <row r="14" spans="1:7" x14ac:dyDescent="0.25">
      <c r="A14" s="125" t="s">
        <v>43</v>
      </c>
      <c r="B14" s="125"/>
      <c r="C14" s="125"/>
      <c r="D14" s="126"/>
      <c r="E14" s="126"/>
      <c r="F14" s="127"/>
      <c r="G14" s="128"/>
    </row>
    <row r="15" spans="1:7" x14ac:dyDescent="0.25">
      <c r="A15" s="125" t="s">
        <v>44</v>
      </c>
      <c r="B15" s="125"/>
      <c r="C15" s="125"/>
      <c r="D15" s="126"/>
      <c r="E15" s="126"/>
      <c r="F15" s="129"/>
      <c r="G15" s="128"/>
    </row>
    <row r="16" spans="1:7" x14ac:dyDescent="0.25">
      <c r="A16" s="130"/>
      <c r="B16" s="117"/>
      <c r="C16" s="131"/>
      <c r="D16" s="118" t="s">
        <v>45</v>
      </c>
      <c r="E16" s="132"/>
      <c r="F16" s="128"/>
      <c r="G16" s="123">
        <f>F14+F15</f>
        <v>0</v>
      </c>
    </row>
    <row r="17" spans="1:7" x14ac:dyDescent="0.25">
      <c r="A17" s="130"/>
      <c r="B17" s="117"/>
      <c r="C17" s="131"/>
      <c r="D17" s="118"/>
      <c r="E17" s="132"/>
      <c r="F17" s="128"/>
      <c r="G17" s="124"/>
    </row>
    <row r="18" spans="1:7" x14ac:dyDescent="0.25">
      <c r="A18" s="20" t="s">
        <v>12</v>
      </c>
      <c r="B18" s="31"/>
      <c r="C18" s="31"/>
      <c r="D18" s="118"/>
      <c r="E18" s="132"/>
      <c r="F18" s="128"/>
      <c r="G18" s="122"/>
    </row>
    <row r="19" spans="1:7" x14ac:dyDescent="0.25">
      <c r="A19" s="31" t="s">
        <v>46</v>
      </c>
      <c r="B19" s="31"/>
      <c r="C19" s="31"/>
      <c r="D19" s="118"/>
      <c r="E19" s="132"/>
      <c r="F19" s="123">
        <v>11000</v>
      </c>
      <c r="G19" s="122"/>
    </row>
    <row r="20" spans="1:7" x14ac:dyDescent="0.25">
      <c r="A20" s="31"/>
      <c r="B20" s="31"/>
      <c r="C20" s="31"/>
      <c r="D20" s="118" t="s">
        <v>42</v>
      </c>
      <c r="E20" s="132"/>
      <c r="F20" s="128"/>
      <c r="G20" s="123">
        <f>F19</f>
        <v>11000</v>
      </c>
    </row>
    <row r="21" spans="1:7" x14ac:dyDescent="0.25">
      <c r="A21" s="31"/>
      <c r="B21" s="31"/>
      <c r="C21" s="31"/>
      <c r="D21" s="118"/>
      <c r="E21" s="132"/>
      <c r="F21" s="128"/>
      <c r="G21" s="123"/>
    </row>
    <row r="22" spans="1:7" ht="15.75" thickBot="1" x14ac:dyDescent="0.3">
      <c r="A22" s="131"/>
      <c r="B22" s="117"/>
      <c r="C22" s="102"/>
      <c r="D22" s="131" t="s">
        <v>15</v>
      </c>
      <c r="E22" s="132"/>
      <c r="F22" s="128"/>
      <c r="G22" s="133">
        <f>G12+G16-G20</f>
        <v>0</v>
      </c>
    </row>
    <row r="23" spans="1:7" ht="15.75" thickTop="1" x14ac:dyDescent="0.25">
      <c r="A23" s="230"/>
      <c r="B23" s="230"/>
      <c r="C23" s="230"/>
      <c r="D23" s="230"/>
      <c r="E23" s="230"/>
      <c r="F23" s="230"/>
      <c r="G23" s="230"/>
    </row>
    <row r="24" spans="1:7" x14ac:dyDescent="0.25">
      <c r="A24" s="20" t="s">
        <v>16</v>
      </c>
      <c r="B24" s="117"/>
      <c r="C24" s="118"/>
      <c r="D24" s="118"/>
      <c r="E24" s="118"/>
      <c r="F24" s="128"/>
      <c r="G24" s="122"/>
    </row>
    <row r="25" spans="1:7" x14ac:dyDescent="0.25">
      <c r="A25" s="31" t="s">
        <v>47</v>
      </c>
      <c r="B25" s="117"/>
      <c r="C25" s="118"/>
      <c r="D25" s="118"/>
      <c r="E25" s="118"/>
      <c r="F25" s="119"/>
      <c r="G25" s="128"/>
    </row>
    <row r="26" spans="1:7" x14ac:dyDescent="0.25">
      <c r="A26" s="118"/>
      <c r="B26" s="117"/>
      <c r="C26" s="118"/>
      <c r="D26" s="118"/>
      <c r="E26" s="118"/>
      <c r="F26" s="128"/>
      <c r="G26" s="134">
        <f>G22+F25</f>
        <v>0</v>
      </c>
    </row>
    <row r="27" spans="1:7" x14ac:dyDescent="0.25">
      <c r="A27" s="118"/>
      <c r="B27" s="117"/>
      <c r="C27" s="118"/>
      <c r="D27" s="118"/>
      <c r="E27" s="118"/>
      <c r="F27" s="128"/>
      <c r="G27" s="135"/>
    </row>
    <row r="28" spans="1:7" x14ac:dyDescent="0.25">
      <c r="A28" s="131" t="s">
        <v>12</v>
      </c>
      <c r="B28" s="117"/>
      <c r="C28" s="118"/>
      <c r="D28" s="118"/>
      <c r="E28" s="118"/>
      <c r="F28" s="128"/>
      <c r="G28" s="122"/>
    </row>
    <row r="29" spans="1:7" x14ac:dyDescent="0.25">
      <c r="A29" s="31" t="s">
        <v>48</v>
      </c>
      <c r="B29" s="117"/>
      <c r="C29" s="118"/>
      <c r="D29" s="118"/>
      <c r="E29" s="118"/>
      <c r="F29" s="123"/>
      <c r="G29" s="122"/>
    </row>
    <row r="30" spans="1:7" ht="15.75" thickBot="1" x14ac:dyDescent="0.3">
      <c r="A30" s="131" t="s">
        <v>39</v>
      </c>
      <c r="B30" s="117"/>
      <c r="C30" s="118"/>
      <c r="D30" s="118"/>
      <c r="E30" s="118"/>
      <c r="F30" s="124"/>
      <c r="G30" s="136">
        <f>G26-F29</f>
        <v>0</v>
      </c>
    </row>
    <row r="31" spans="1:7" ht="16.5" thickTop="1" thickBot="1" x14ac:dyDescent="0.3">
      <c r="A31" s="137"/>
      <c r="B31" s="138"/>
      <c r="C31" s="139"/>
      <c r="D31" s="139"/>
      <c r="E31" s="139"/>
      <c r="F31" s="140"/>
      <c r="G31" s="141"/>
    </row>
    <row r="32" spans="1:7" ht="16.5" thickTop="1" thickBot="1" x14ac:dyDescent="0.3">
      <c r="A32" s="142" t="s">
        <v>20</v>
      </c>
      <c r="B32" s="142"/>
      <c r="C32" s="142"/>
      <c r="D32" s="142"/>
      <c r="E32" s="143"/>
      <c r="F32" s="143"/>
      <c r="G32" s="144"/>
    </row>
    <row r="33" spans="1:7" ht="15.75" thickTop="1" x14ac:dyDescent="0.25">
      <c r="A33" s="116" t="s">
        <v>77</v>
      </c>
      <c r="B33" s="31"/>
      <c r="C33" s="31"/>
      <c r="D33" s="31"/>
      <c r="E33" s="145"/>
      <c r="F33" s="145">
        <v>0</v>
      </c>
      <c r="G33" s="146"/>
    </row>
    <row r="34" spans="1:7" x14ac:dyDescent="0.25">
      <c r="A34" s="116" t="s">
        <v>78</v>
      </c>
      <c r="B34" s="31"/>
      <c r="C34" s="31"/>
      <c r="D34" s="31"/>
      <c r="E34" s="248">
        <v>11000</v>
      </c>
      <c r="F34" s="248"/>
      <c r="G34" s="31"/>
    </row>
    <row r="35" spans="1:7" ht="15.75" thickBot="1" x14ac:dyDescent="0.3">
      <c r="A35" s="31"/>
      <c r="B35" s="31"/>
      <c r="C35" s="31" t="s">
        <v>21</v>
      </c>
      <c r="D35" s="31"/>
      <c r="E35" s="31"/>
      <c r="F35" s="31"/>
      <c r="G35" s="147">
        <f>F33+E34</f>
        <v>11000</v>
      </c>
    </row>
    <row r="36" spans="1:7" ht="15.75" thickTop="1" x14ac:dyDescent="0.25">
      <c r="A36" s="20" t="s">
        <v>16</v>
      </c>
      <c r="B36" s="31"/>
      <c r="C36" s="31"/>
      <c r="D36" s="31"/>
      <c r="E36" s="148"/>
      <c r="F36" s="149"/>
      <c r="G36" s="31"/>
    </row>
    <row r="37" spans="1:7" x14ac:dyDescent="0.25">
      <c r="A37" s="125" t="s">
        <v>43</v>
      </c>
      <c r="B37" s="125"/>
      <c r="C37" s="125"/>
      <c r="D37" s="126"/>
      <c r="E37" s="126"/>
      <c r="F37" s="127"/>
      <c r="G37" s="150"/>
    </row>
    <row r="38" spans="1:7" x14ac:dyDescent="0.25">
      <c r="A38" s="125" t="s">
        <v>44</v>
      </c>
      <c r="B38" s="125"/>
      <c r="C38" s="125"/>
      <c r="D38" s="126"/>
      <c r="E38" s="126"/>
      <c r="F38" s="129"/>
      <c r="G38" s="150"/>
    </row>
    <row r="39" spans="1:7" x14ac:dyDescent="0.25">
      <c r="A39" s="125"/>
      <c r="B39" s="125"/>
      <c r="C39" s="125"/>
      <c r="D39" s="126"/>
      <c r="E39" s="126"/>
      <c r="F39" s="129"/>
      <c r="G39" s="150"/>
    </row>
    <row r="40" spans="1:7" ht="15.75" thickBot="1" x14ac:dyDescent="0.3">
      <c r="A40" s="31"/>
      <c r="B40" s="31"/>
      <c r="C40" s="31" t="s">
        <v>21</v>
      </c>
      <c r="D40" s="31"/>
      <c r="E40" s="151"/>
      <c r="F40" s="150"/>
      <c r="G40" s="147">
        <f>F37+F39+F38</f>
        <v>0</v>
      </c>
    </row>
    <row r="41" spans="1:7" ht="15.75" thickTop="1" x14ac:dyDescent="0.25">
      <c r="A41" s="31"/>
      <c r="B41" s="31"/>
      <c r="C41" s="31"/>
      <c r="D41" s="31"/>
      <c r="E41" s="151"/>
      <c r="F41" s="150"/>
      <c r="G41" s="122"/>
    </row>
    <row r="42" spans="1:7" x14ac:dyDescent="0.25">
      <c r="A42" s="31" t="s">
        <v>46</v>
      </c>
      <c r="B42" s="125"/>
      <c r="C42" s="125"/>
      <c r="D42" s="126"/>
      <c r="E42" s="126"/>
      <c r="F42" s="127">
        <v>11000</v>
      </c>
      <c r="G42" s="146"/>
    </row>
    <row r="43" spans="1:7" x14ac:dyDescent="0.25">
      <c r="A43" s="31"/>
      <c r="B43" s="31"/>
      <c r="C43" s="31" t="s">
        <v>21</v>
      </c>
      <c r="D43" s="31"/>
      <c r="E43" s="151"/>
      <c r="F43" s="152"/>
      <c r="G43" s="153">
        <f>F42</f>
        <v>11000</v>
      </c>
    </row>
    <row r="44" spans="1:7" x14ac:dyDescent="0.25">
      <c r="A44" s="31"/>
      <c r="B44" s="31"/>
      <c r="C44" s="31"/>
      <c r="D44" s="31"/>
      <c r="E44" s="154"/>
      <c r="F44" s="57"/>
      <c r="G44" s="31"/>
    </row>
    <row r="45" spans="1:7" ht="15.75" thickBot="1" x14ac:dyDescent="0.3">
      <c r="A45" s="31"/>
      <c r="B45" s="31"/>
      <c r="C45" s="102"/>
      <c r="D45" s="131" t="s">
        <v>28</v>
      </c>
      <c r="E45" s="155"/>
      <c r="F45" s="31"/>
      <c r="G45" s="133">
        <f>G35+G40-G43</f>
        <v>0</v>
      </c>
    </row>
    <row r="46" spans="1:7" ht="15.75" thickTop="1" x14ac:dyDescent="0.25">
      <c r="A46" s="31"/>
      <c r="B46" s="31"/>
      <c r="C46" s="102"/>
      <c r="D46" s="131"/>
      <c r="E46" s="155"/>
      <c r="F46" s="31"/>
      <c r="G46" s="156"/>
    </row>
    <row r="47" spans="1:7" x14ac:dyDescent="0.25">
      <c r="A47" s="31"/>
      <c r="B47" s="31"/>
      <c r="C47" s="102"/>
      <c r="D47" s="131"/>
      <c r="E47" s="155"/>
      <c r="F47" s="31"/>
      <c r="G47" s="156"/>
    </row>
    <row r="48" spans="1:7" x14ac:dyDescent="0.25">
      <c r="A48" s="31"/>
      <c r="B48" s="31"/>
      <c r="C48" s="102"/>
      <c r="D48" s="131"/>
      <c r="E48" s="155"/>
      <c r="F48" s="31"/>
      <c r="G48" s="156"/>
    </row>
    <row r="49" spans="1:7" x14ac:dyDescent="0.25">
      <c r="A49" s="263"/>
      <c r="B49" s="263"/>
      <c r="C49" s="263"/>
      <c r="D49" s="157"/>
      <c r="E49" s="155"/>
      <c r="F49" s="158"/>
      <c r="G49" s="159"/>
    </row>
    <row r="50" spans="1:7" x14ac:dyDescent="0.25">
      <c r="A50" s="160" t="s">
        <v>49</v>
      </c>
      <c r="B50" s="161"/>
      <c r="C50" s="162"/>
      <c r="D50" s="163"/>
      <c r="E50" s="163"/>
      <c r="F50" s="164"/>
      <c r="G50" s="165" t="s">
        <v>30</v>
      </c>
    </row>
    <row r="51" spans="1:7" x14ac:dyDescent="0.25">
      <c r="A51" s="166"/>
      <c r="B51" s="166"/>
      <c r="C51" s="166"/>
      <c r="D51" s="167"/>
      <c r="E51" s="167"/>
      <c r="F51" s="167"/>
      <c r="G51" s="166"/>
    </row>
    <row r="52" spans="1:7" x14ac:dyDescent="0.25">
      <c r="A52" s="264"/>
      <c r="B52" s="264"/>
      <c r="C52" s="264"/>
      <c r="D52" s="168"/>
      <c r="E52" s="168"/>
      <c r="F52" s="168"/>
      <c r="G52" s="169"/>
    </row>
    <row r="53" spans="1:7" x14ac:dyDescent="0.25">
      <c r="A53" s="265" t="s">
        <v>31</v>
      </c>
      <c r="B53" s="265"/>
      <c r="C53" s="265"/>
      <c r="D53" s="160"/>
      <c r="E53" s="160"/>
      <c r="F53" s="160"/>
      <c r="G53" s="229" t="s">
        <v>32</v>
      </c>
    </row>
    <row r="54" spans="1:7" x14ac:dyDescent="0.25">
      <c r="A54" s="229"/>
      <c r="B54" s="229"/>
      <c r="C54" s="229"/>
      <c r="D54" s="229"/>
      <c r="E54" s="229"/>
      <c r="F54" s="229"/>
      <c r="G54" s="229"/>
    </row>
    <row r="55" spans="1:7" x14ac:dyDescent="0.25">
      <c r="A55" s="160"/>
      <c r="B55" s="161"/>
      <c r="C55" s="163"/>
      <c r="D55" s="163"/>
      <c r="E55" s="163"/>
      <c r="F55" s="229"/>
      <c r="G55" s="229"/>
    </row>
    <row r="56" spans="1:7" x14ac:dyDescent="0.25">
      <c r="A56" s="56"/>
      <c r="B56" s="97"/>
      <c r="C56" s="99"/>
      <c r="D56" s="99"/>
      <c r="E56" s="99"/>
      <c r="F56" s="228"/>
      <c r="G56" s="228"/>
    </row>
    <row r="57" spans="1:7" x14ac:dyDescent="0.25">
      <c r="A57" s="56"/>
      <c r="B57" s="97"/>
      <c r="C57" s="79"/>
      <c r="D57" s="79"/>
      <c r="E57" s="79"/>
      <c r="F57" s="228"/>
      <c r="G57" s="228"/>
    </row>
    <row r="58" spans="1:7" x14ac:dyDescent="0.25">
      <c r="G58" s="102"/>
    </row>
    <row r="59" spans="1:7" x14ac:dyDescent="0.25">
      <c r="G59" s="102"/>
    </row>
    <row r="60" spans="1:7" x14ac:dyDescent="0.25">
      <c r="G60" s="102"/>
    </row>
    <row r="61" spans="1:7" x14ac:dyDescent="0.25">
      <c r="G61" s="102"/>
    </row>
  </sheetData>
  <mergeCells count="9">
    <mergeCell ref="A49:C49"/>
    <mergeCell ref="A52:C52"/>
    <mergeCell ref="A53:C53"/>
    <mergeCell ref="A4:G4"/>
    <mergeCell ref="A5:G5"/>
    <mergeCell ref="A6:G6"/>
    <mergeCell ref="A7:G7"/>
    <mergeCell ref="A9:B9"/>
    <mergeCell ref="E34:F3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F20" sqref="F20"/>
    </sheetView>
  </sheetViews>
  <sheetFormatPr baseColWidth="10" defaultRowHeight="15" x14ac:dyDescent="0.25"/>
  <cols>
    <col min="4" max="4" width="22.140625" customWidth="1"/>
    <col min="5" max="5" width="4.42578125" customWidth="1"/>
    <col min="6" max="6" width="25.140625" customWidth="1"/>
    <col min="7" max="7" width="18.5703125" customWidth="1"/>
  </cols>
  <sheetData>
    <row r="1" spans="1:7" ht="18" x14ac:dyDescent="0.25">
      <c r="A1" s="269"/>
      <c r="B1" s="270"/>
      <c r="C1" s="64"/>
      <c r="D1" s="4"/>
      <c r="E1" s="65"/>
      <c r="F1" s="271"/>
      <c r="G1" s="271"/>
    </row>
    <row r="2" spans="1:7" ht="18" x14ac:dyDescent="0.25">
      <c r="A2" s="269"/>
      <c r="B2" s="270"/>
      <c r="C2" s="64"/>
      <c r="D2" s="4"/>
      <c r="E2" s="65"/>
      <c r="F2" s="271"/>
      <c r="G2" s="271"/>
    </row>
    <row r="3" spans="1:7" ht="18" x14ac:dyDescent="0.25">
      <c r="A3" s="255" t="s">
        <v>0</v>
      </c>
      <c r="B3" s="255"/>
      <c r="C3" s="255"/>
      <c r="D3" s="255"/>
      <c r="E3" s="255"/>
      <c r="F3" s="255"/>
      <c r="G3" s="255"/>
    </row>
    <row r="4" spans="1:7" x14ac:dyDescent="0.25">
      <c r="A4" s="256" t="s">
        <v>1</v>
      </c>
      <c r="B4" s="256"/>
      <c r="C4" s="256"/>
      <c r="D4" s="256"/>
      <c r="E4" s="256"/>
      <c r="F4" s="256"/>
      <c r="G4" s="256"/>
    </row>
    <row r="5" spans="1:7" x14ac:dyDescent="0.25">
      <c r="A5" s="257" t="s">
        <v>2</v>
      </c>
      <c r="B5" s="257"/>
      <c r="C5" s="257"/>
      <c r="D5" s="257"/>
      <c r="E5" s="257"/>
      <c r="F5" s="257"/>
      <c r="G5" s="257"/>
    </row>
    <row r="6" spans="1:7" x14ac:dyDescent="0.25">
      <c r="A6" s="257" t="s">
        <v>3</v>
      </c>
      <c r="B6" s="257"/>
      <c r="C6" s="257"/>
      <c r="D6" s="257"/>
      <c r="E6" s="257"/>
      <c r="F6" s="257"/>
      <c r="G6" s="257"/>
    </row>
    <row r="7" spans="1:7" x14ac:dyDescent="0.25">
      <c r="A7" s="233"/>
      <c r="B7" s="233"/>
      <c r="C7" s="233"/>
      <c r="D7" s="233"/>
      <c r="E7" s="233"/>
      <c r="F7" s="233"/>
      <c r="G7" s="233"/>
    </row>
    <row r="8" spans="1:7" ht="18.75" x14ac:dyDescent="0.3">
      <c r="A8" s="272" t="s">
        <v>82</v>
      </c>
      <c r="B8" s="273"/>
      <c r="C8" s="274"/>
      <c r="D8" s="275"/>
      <c r="E8" s="276"/>
      <c r="F8" s="276"/>
      <c r="G8" s="277" t="s">
        <v>5</v>
      </c>
    </row>
    <row r="9" spans="1:7" ht="18" x14ac:dyDescent="0.25">
      <c r="A9" s="278"/>
      <c r="B9" s="278"/>
      <c r="C9" s="279"/>
      <c r="D9" s="280"/>
      <c r="E9" s="271"/>
      <c r="F9" s="281"/>
      <c r="G9" s="282" t="s">
        <v>62</v>
      </c>
    </row>
    <row r="10" spans="1:7" ht="18" x14ac:dyDescent="0.25">
      <c r="A10" s="283" t="s">
        <v>83</v>
      </c>
      <c r="B10" s="284"/>
      <c r="C10" s="285"/>
      <c r="D10" s="285"/>
      <c r="E10" s="285"/>
      <c r="F10" s="286">
        <v>7666553.8600000003</v>
      </c>
      <c r="G10" s="287"/>
    </row>
    <row r="11" spans="1:7" ht="18" x14ac:dyDescent="0.25">
      <c r="A11" s="283" t="s">
        <v>84</v>
      </c>
      <c r="B11" s="284"/>
      <c r="C11" s="285"/>
      <c r="D11" s="285"/>
      <c r="E11" s="285"/>
      <c r="F11" s="288"/>
      <c r="G11" s="287"/>
    </row>
    <row r="12" spans="1:7" ht="18" x14ac:dyDescent="0.25">
      <c r="A12" s="285"/>
      <c r="B12" s="284"/>
      <c r="C12" s="285"/>
      <c r="D12" s="289" t="s">
        <v>100</v>
      </c>
      <c r="E12" s="285"/>
      <c r="F12" s="290"/>
      <c r="G12" s="291">
        <f>F10+F11</f>
        <v>7666553.8600000003</v>
      </c>
    </row>
    <row r="13" spans="1:7" ht="18" x14ac:dyDescent="0.25">
      <c r="A13" s="289" t="s">
        <v>8</v>
      </c>
      <c r="B13" s="284"/>
      <c r="C13" s="285"/>
      <c r="D13" s="285"/>
      <c r="E13" s="285"/>
      <c r="F13" s="290"/>
      <c r="G13" s="292"/>
    </row>
    <row r="14" spans="1:7" ht="18" x14ac:dyDescent="0.25">
      <c r="A14" s="293" t="s">
        <v>85</v>
      </c>
      <c r="B14" s="294"/>
      <c r="C14" s="294"/>
      <c r="D14" s="285"/>
      <c r="E14" s="285"/>
      <c r="F14" s="286">
        <v>780</v>
      </c>
      <c r="G14" s="292"/>
    </row>
    <row r="15" spans="1:7" ht="18" x14ac:dyDescent="0.25">
      <c r="A15" s="295"/>
      <c r="B15" s="294"/>
      <c r="C15" s="294"/>
      <c r="D15" s="285"/>
      <c r="E15" s="285"/>
      <c r="F15" s="288"/>
      <c r="G15" s="292"/>
    </row>
    <row r="16" spans="1:7" ht="18" x14ac:dyDescent="0.25">
      <c r="A16" s="279"/>
      <c r="B16" s="284"/>
      <c r="C16" s="296"/>
      <c r="D16" s="289" t="s">
        <v>100</v>
      </c>
      <c r="E16" s="297"/>
      <c r="F16" s="292"/>
      <c r="G16" s="298">
        <f>F14+F15</f>
        <v>780</v>
      </c>
    </row>
    <row r="17" spans="1:7" ht="18" x14ac:dyDescent="0.25">
      <c r="A17" s="289" t="s">
        <v>12</v>
      </c>
      <c r="B17" s="295"/>
      <c r="C17" s="295"/>
      <c r="D17" s="285"/>
      <c r="E17" s="297"/>
      <c r="F17" s="299"/>
      <c r="G17" s="290"/>
    </row>
    <row r="18" spans="1:7" ht="18" x14ac:dyDescent="0.25">
      <c r="A18" s="295"/>
      <c r="B18" s="295"/>
      <c r="C18" s="295"/>
      <c r="D18" s="285"/>
      <c r="E18" s="297"/>
      <c r="F18" s="300"/>
      <c r="G18" s="290"/>
    </row>
    <row r="19" spans="1:7" ht="18" x14ac:dyDescent="0.25">
      <c r="A19" s="283" t="s">
        <v>86</v>
      </c>
      <c r="B19" s="295"/>
      <c r="C19" s="295"/>
      <c r="D19" s="285"/>
      <c r="E19" s="297"/>
      <c r="F19" s="301">
        <v>958959.45</v>
      </c>
      <c r="G19" s="290"/>
    </row>
    <row r="20" spans="1:7" ht="18" x14ac:dyDescent="0.25">
      <c r="A20" s="293" t="s">
        <v>87</v>
      </c>
      <c r="B20" s="294"/>
      <c r="C20" s="294"/>
      <c r="D20" s="285"/>
      <c r="E20" s="297"/>
      <c r="F20" s="302">
        <v>1533.51</v>
      </c>
      <c r="G20" s="290"/>
    </row>
    <row r="21" spans="1:7" ht="18" x14ac:dyDescent="0.25">
      <c r="A21" s="293" t="s">
        <v>88</v>
      </c>
      <c r="B21" s="294"/>
      <c r="C21" s="294"/>
      <c r="D21" s="285"/>
      <c r="E21" s="297"/>
      <c r="F21" s="302">
        <v>175</v>
      </c>
      <c r="G21" s="290"/>
    </row>
    <row r="22" spans="1:7" ht="18" x14ac:dyDescent="0.25">
      <c r="A22" s="303"/>
      <c r="B22" s="294"/>
      <c r="C22" s="285"/>
      <c r="D22" s="304" t="s">
        <v>100</v>
      </c>
      <c r="E22" s="297"/>
      <c r="F22" s="305"/>
      <c r="G22" s="306">
        <f>F19+F20+F21+F18</f>
        <v>960667.96</v>
      </c>
    </row>
    <row r="23" spans="1:7" ht="18" x14ac:dyDescent="0.25">
      <c r="A23" s="303"/>
      <c r="B23" s="294"/>
      <c r="C23" s="285"/>
      <c r="D23" s="304"/>
      <c r="E23" s="297"/>
      <c r="F23" s="305"/>
      <c r="G23" s="307"/>
    </row>
    <row r="24" spans="1:7" ht="18" x14ac:dyDescent="0.25">
      <c r="A24" s="296"/>
      <c r="B24" s="284"/>
      <c r="C24" s="285"/>
      <c r="D24" s="296" t="s">
        <v>15</v>
      </c>
      <c r="E24" s="297"/>
      <c r="F24" s="292"/>
      <c r="G24" s="308">
        <f>G12+G16-G22</f>
        <v>6706665.9000000004</v>
      </c>
    </row>
    <row r="25" spans="1:7" ht="18" x14ac:dyDescent="0.25">
      <c r="A25" s="309"/>
      <c r="B25" s="309"/>
      <c r="C25" s="309"/>
      <c r="D25" s="309"/>
      <c r="E25" s="309"/>
      <c r="F25" s="309"/>
    </row>
    <row r="26" spans="1:7" ht="18" x14ac:dyDescent="0.25">
      <c r="A26" s="304" t="s">
        <v>16</v>
      </c>
      <c r="B26" s="284"/>
      <c r="C26" s="285"/>
      <c r="D26" s="285"/>
      <c r="E26" s="285"/>
      <c r="F26" s="292"/>
      <c r="G26" s="290"/>
    </row>
    <row r="27" spans="1:7" ht="18" x14ac:dyDescent="0.25">
      <c r="A27" s="293" t="s">
        <v>89</v>
      </c>
      <c r="B27" s="284"/>
      <c r="C27" s="285"/>
      <c r="D27" s="285"/>
      <c r="E27" s="285"/>
      <c r="F27" s="291">
        <v>34320</v>
      </c>
      <c r="G27" s="292"/>
    </row>
    <row r="28" spans="1:7" ht="18.75" thickBot="1" x14ac:dyDescent="0.3">
      <c r="A28" s="285"/>
      <c r="B28" s="284"/>
      <c r="C28" s="285"/>
      <c r="D28" s="285"/>
      <c r="E28" s="285"/>
      <c r="F28" s="292"/>
      <c r="G28" s="310">
        <f>F27</f>
        <v>34320</v>
      </c>
    </row>
    <row r="29" spans="1:7" ht="18.75" thickTop="1" x14ac:dyDescent="0.25">
      <c r="A29" s="296" t="s">
        <v>12</v>
      </c>
      <c r="B29" s="284"/>
      <c r="C29" s="285"/>
      <c r="D29" s="285"/>
      <c r="E29" s="285"/>
      <c r="F29" s="292"/>
      <c r="G29" s="290"/>
    </row>
    <row r="30" spans="1:7" ht="18" x14ac:dyDescent="0.25">
      <c r="A30" s="283"/>
      <c r="B30" s="284"/>
      <c r="C30" s="285"/>
      <c r="D30" s="285"/>
      <c r="E30" s="285"/>
      <c r="F30" s="291"/>
      <c r="G30" s="290"/>
    </row>
    <row r="31" spans="1:7" ht="18.75" thickBot="1" x14ac:dyDescent="0.3">
      <c r="A31" s="296" t="s">
        <v>90</v>
      </c>
      <c r="B31" s="284"/>
      <c r="C31" s="285"/>
      <c r="D31" s="285"/>
      <c r="E31" s="285"/>
      <c r="F31" s="311"/>
      <c r="G31" s="312">
        <f>G24+G28-F30</f>
        <v>6740985.9000000004</v>
      </c>
    </row>
    <row r="32" spans="1:7" ht="19.5" thickTop="1" thickBot="1" x14ac:dyDescent="0.3">
      <c r="A32" s="296"/>
      <c r="B32" s="284"/>
      <c r="C32" s="285"/>
      <c r="D32" s="285"/>
      <c r="E32" s="285"/>
      <c r="F32" s="292"/>
      <c r="G32" s="313"/>
    </row>
    <row r="33" spans="1:7" ht="19.5" thickTop="1" thickBot="1" x14ac:dyDescent="0.3">
      <c r="A33" s="314" t="s">
        <v>20</v>
      </c>
      <c r="B33" s="314"/>
      <c r="C33" s="314"/>
      <c r="D33" s="314"/>
      <c r="E33" s="314"/>
      <c r="F33" s="314"/>
      <c r="G33" s="314"/>
    </row>
    <row r="34" spans="1:7" ht="18.75" thickTop="1" x14ac:dyDescent="0.25">
      <c r="A34" s="283" t="s">
        <v>91</v>
      </c>
      <c r="B34" s="295"/>
      <c r="C34" s="295"/>
      <c r="D34" s="295"/>
      <c r="E34" s="315"/>
      <c r="F34" s="316">
        <v>7765030.2400000002</v>
      </c>
      <c r="G34" s="317"/>
    </row>
    <row r="35" spans="1:7" ht="18" x14ac:dyDescent="0.25">
      <c r="A35" s="283" t="s">
        <v>92</v>
      </c>
      <c r="B35" s="295"/>
      <c r="C35" s="295"/>
      <c r="D35" s="295"/>
      <c r="E35" s="318"/>
      <c r="F35" s="318"/>
      <c r="G35" s="295"/>
    </row>
    <row r="36" spans="1:7" ht="18.75" thickBot="1" x14ac:dyDescent="0.3">
      <c r="A36" s="295"/>
      <c r="B36" s="295"/>
      <c r="D36" s="295" t="s">
        <v>101</v>
      </c>
      <c r="E36" s="295"/>
      <c r="F36" s="295"/>
      <c r="G36" s="319">
        <f>F34</f>
        <v>7765030.2400000002</v>
      </c>
    </row>
    <row r="37" spans="1:7" ht="18.75" thickTop="1" x14ac:dyDescent="0.25">
      <c r="A37" s="289" t="s">
        <v>16</v>
      </c>
      <c r="B37" s="295"/>
      <c r="C37" s="295"/>
      <c r="D37" s="295"/>
      <c r="E37" s="320"/>
      <c r="F37" s="321"/>
      <c r="G37" s="295"/>
    </row>
    <row r="38" spans="1:7" ht="18" x14ac:dyDescent="0.25">
      <c r="A38" s="293" t="s">
        <v>93</v>
      </c>
      <c r="B38" s="294"/>
      <c r="C38" s="294"/>
      <c r="D38" s="285"/>
      <c r="E38" s="285"/>
      <c r="F38" s="286"/>
      <c r="G38" s="317"/>
    </row>
    <row r="39" spans="1:7" ht="18.75" thickBot="1" x14ac:dyDescent="0.3">
      <c r="A39" s="295"/>
      <c r="B39" s="295"/>
      <c r="D39" s="295" t="s">
        <v>101</v>
      </c>
      <c r="E39" s="322"/>
      <c r="F39" s="322"/>
      <c r="G39" s="319">
        <f>F38</f>
        <v>0</v>
      </c>
    </row>
    <row r="40" spans="1:7" ht="18.75" thickTop="1" x14ac:dyDescent="0.25">
      <c r="A40" s="289" t="s">
        <v>12</v>
      </c>
      <c r="B40" s="295"/>
      <c r="C40" s="295"/>
      <c r="D40" s="295"/>
      <c r="E40" s="322"/>
      <c r="F40" s="322"/>
      <c r="G40" s="322"/>
    </row>
    <row r="41" spans="1:7" ht="18" x14ac:dyDescent="0.25">
      <c r="A41" s="295"/>
      <c r="B41" s="295"/>
      <c r="C41" s="295"/>
      <c r="D41" s="285"/>
      <c r="E41" s="297"/>
      <c r="F41" s="300"/>
      <c r="G41" s="323"/>
    </row>
    <row r="42" spans="1:7" ht="18" x14ac:dyDescent="0.25">
      <c r="A42" s="295" t="s">
        <v>94</v>
      </c>
      <c r="B42" s="295"/>
      <c r="C42" s="283"/>
      <c r="D42" s="295"/>
      <c r="E42" s="297"/>
      <c r="F42" s="324">
        <v>1533.51</v>
      </c>
      <c r="G42" s="325"/>
    </row>
    <row r="43" spans="1:7" ht="18" x14ac:dyDescent="0.25">
      <c r="A43" s="295" t="s">
        <v>95</v>
      </c>
      <c r="B43" s="295"/>
      <c r="C43" s="283"/>
      <c r="D43" s="295"/>
      <c r="E43" s="297"/>
      <c r="F43" s="302">
        <v>175</v>
      </c>
      <c r="G43" s="325"/>
    </row>
    <row r="44" spans="1:7" ht="18" x14ac:dyDescent="0.25">
      <c r="A44" s="295" t="s">
        <v>96</v>
      </c>
      <c r="B44" s="295"/>
      <c r="C44" s="283"/>
      <c r="D44" s="295"/>
      <c r="E44" s="297"/>
      <c r="F44" s="326">
        <v>958959.45</v>
      </c>
      <c r="G44" s="325"/>
    </row>
    <row r="45" spans="1:7" ht="18" x14ac:dyDescent="0.25">
      <c r="A45" s="295" t="s">
        <v>97</v>
      </c>
      <c r="B45" s="295"/>
      <c r="C45" s="283"/>
      <c r="D45" s="295"/>
      <c r="E45" s="297"/>
      <c r="F45" s="326">
        <v>780</v>
      </c>
      <c r="G45" s="325"/>
    </row>
    <row r="46" spans="1:7" ht="18" x14ac:dyDescent="0.25">
      <c r="A46" s="295" t="s">
        <v>98</v>
      </c>
      <c r="B46" s="295"/>
      <c r="C46" s="283"/>
      <c r="D46" s="295"/>
      <c r="E46" s="297"/>
      <c r="F46" s="327">
        <v>96916.38</v>
      </c>
      <c r="G46" s="303"/>
    </row>
    <row r="47" spans="1:7" ht="18" x14ac:dyDescent="0.25">
      <c r="B47" s="79"/>
      <c r="C47" s="79"/>
      <c r="D47" s="289" t="s">
        <v>100</v>
      </c>
      <c r="F47" s="328"/>
      <c r="G47" s="298">
        <f>F42+F43+F44+F45+F46+F41</f>
        <v>1058364.3399999999</v>
      </c>
    </row>
    <row r="48" spans="1:7" ht="18.75" thickBot="1" x14ac:dyDescent="0.3">
      <c r="A48" s="79"/>
      <c r="B48" s="79"/>
      <c r="C48" s="64"/>
      <c r="D48" s="27" t="s">
        <v>28</v>
      </c>
      <c r="E48" s="79"/>
      <c r="F48" s="294"/>
      <c r="G48" s="329">
        <f>G36+G39-G47</f>
        <v>6706665.9000000004</v>
      </c>
    </row>
    <row r="49" spans="1:7" ht="18.75" thickTop="1" x14ac:dyDescent="0.25">
      <c r="A49" s="79"/>
      <c r="B49" s="79"/>
      <c r="C49" s="64"/>
      <c r="D49" s="27"/>
      <c r="E49" s="79"/>
      <c r="F49" s="294"/>
      <c r="G49" s="330"/>
    </row>
    <row r="50" spans="1:7" ht="18" x14ac:dyDescent="0.25">
      <c r="A50" s="266"/>
      <c r="B50" s="266"/>
      <c r="C50" s="266"/>
      <c r="D50" s="27"/>
      <c r="E50" s="79"/>
      <c r="F50" s="331"/>
      <c r="G50" s="331"/>
    </row>
    <row r="51" spans="1:7" x14ac:dyDescent="0.25">
      <c r="A51" s="252" t="s">
        <v>99</v>
      </c>
      <c r="B51" s="252"/>
      <c r="C51" s="252"/>
      <c r="D51" s="79"/>
      <c r="E51" s="99"/>
      <c r="F51" s="262" t="s">
        <v>30</v>
      </c>
      <c r="G51" s="262"/>
    </row>
    <row r="52" spans="1:7" x14ac:dyDescent="0.25">
      <c r="A52" s="235"/>
      <c r="B52" s="235"/>
      <c r="C52" s="235"/>
      <c r="D52" s="79"/>
      <c r="E52" s="99"/>
      <c r="F52" s="234"/>
      <c r="G52" s="234"/>
    </row>
    <row r="53" spans="1:7" x14ac:dyDescent="0.25">
      <c r="A53" s="332"/>
      <c r="B53" s="332"/>
      <c r="C53" s="332"/>
      <c r="D53" s="97"/>
      <c r="E53" s="97"/>
      <c r="F53" s="266"/>
      <c r="G53" s="266"/>
    </row>
    <row r="54" spans="1:7" x14ac:dyDescent="0.25">
      <c r="A54" s="262" t="s">
        <v>31</v>
      </c>
      <c r="B54" s="262"/>
      <c r="C54" s="262"/>
      <c r="D54" s="56"/>
      <c r="E54" s="56"/>
      <c r="F54" s="262" t="s">
        <v>32</v>
      </c>
      <c r="G54" s="262"/>
    </row>
    <row r="55" spans="1:7" ht="18" x14ac:dyDescent="0.25">
      <c r="A55" s="56"/>
      <c r="B55" s="97"/>
      <c r="C55" s="79"/>
      <c r="D55" s="79"/>
      <c r="E55" s="79"/>
      <c r="F55" s="333"/>
      <c r="G55" s="333"/>
    </row>
    <row r="56" spans="1:7" ht="18" x14ac:dyDescent="0.25">
      <c r="A56" s="56"/>
      <c r="B56" s="97"/>
      <c r="C56" s="79"/>
      <c r="D56" s="79"/>
      <c r="E56" s="79"/>
      <c r="F56" s="333"/>
      <c r="G56" s="333"/>
    </row>
    <row r="57" spans="1:7" ht="18" x14ac:dyDescent="0.25">
      <c r="A57" s="56"/>
      <c r="B57" s="97"/>
      <c r="C57" s="79"/>
      <c r="D57" s="79"/>
      <c r="E57" s="79"/>
      <c r="F57" s="333"/>
      <c r="G57" s="333"/>
    </row>
  </sheetData>
  <mergeCells count="16">
    <mergeCell ref="A51:C51"/>
    <mergeCell ref="F51:G51"/>
    <mergeCell ref="A53:C53"/>
    <mergeCell ref="F53:G53"/>
    <mergeCell ref="A54:C54"/>
    <mergeCell ref="F54:G54"/>
    <mergeCell ref="A9:B9"/>
    <mergeCell ref="A25:F25"/>
    <mergeCell ref="A33:G33"/>
    <mergeCell ref="E35:F35"/>
    <mergeCell ref="A50:C50"/>
    <mergeCell ref="F50:G50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B18" sqref="B18"/>
    </sheetView>
  </sheetViews>
  <sheetFormatPr baseColWidth="10" defaultRowHeight="15" x14ac:dyDescent="0.25"/>
  <cols>
    <col min="6" max="6" width="16.85546875" customWidth="1"/>
    <col min="7" max="7" width="21.5703125" customWidth="1"/>
  </cols>
  <sheetData>
    <row r="1" spans="1:7" ht="15.75" x14ac:dyDescent="0.25">
      <c r="A1" s="170"/>
      <c r="B1" s="171"/>
      <c r="C1" s="172"/>
      <c r="D1" s="173"/>
      <c r="E1" s="174"/>
      <c r="F1" s="171"/>
      <c r="G1" s="175"/>
    </row>
    <row r="2" spans="1:7" ht="15.75" x14ac:dyDescent="0.25">
      <c r="A2" s="170"/>
      <c r="B2" s="171"/>
      <c r="C2" s="172"/>
      <c r="D2" s="173"/>
      <c r="E2" s="174"/>
      <c r="F2" s="171"/>
      <c r="G2" s="175"/>
    </row>
    <row r="3" spans="1:7" ht="15.75" x14ac:dyDescent="0.25">
      <c r="A3" s="170"/>
      <c r="B3" s="171"/>
      <c r="C3" s="172"/>
      <c r="D3" s="173"/>
      <c r="E3" s="174"/>
      <c r="F3" s="171"/>
      <c r="G3" s="175"/>
    </row>
    <row r="4" spans="1:7" ht="18" x14ac:dyDescent="0.25">
      <c r="A4" s="255" t="s">
        <v>0</v>
      </c>
      <c r="B4" s="255"/>
      <c r="C4" s="255"/>
      <c r="D4" s="255"/>
      <c r="E4" s="255"/>
      <c r="F4" s="255"/>
      <c r="G4" s="255"/>
    </row>
    <row r="5" spans="1:7" x14ac:dyDescent="0.25">
      <c r="A5" s="256" t="s">
        <v>1</v>
      </c>
      <c r="B5" s="256"/>
      <c r="C5" s="256"/>
      <c r="D5" s="256"/>
      <c r="E5" s="256"/>
      <c r="F5" s="256"/>
      <c r="G5" s="256"/>
    </row>
    <row r="6" spans="1:7" x14ac:dyDescent="0.25">
      <c r="A6" s="257" t="s">
        <v>2</v>
      </c>
      <c r="B6" s="257"/>
      <c r="C6" s="257"/>
      <c r="D6" s="257"/>
      <c r="E6" s="257"/>
      <c r="F6" s="257"/>
      <c r="G6" s="257"/>
    </row>
    <row r="7" spans="1:7" x14ac:dyDescent="0.25">
      <c r="A7" s="257" t="s">
        <v>3</v>
      </c>
      <c r="B7" s="257"/>
      <c r="C7" s="257"/>
      <c r="D7" s="257"/>
      <c r="E7" s="257"/>
      <c r="F7" s="257"/>
      <c r="G7" s="257"/>
    </row>
    <row r="8" spans="1:7" ht="15.75" x14ac:dyDescent="0.25">
      <c r="A8" s="176" t="s">
        <v>50</v>
      </c>
      <c r="B8" s="108"/>
      <c r="C8" s="177"/>
      <c r="D8" s="178"/>
      <c r="E8" s="179"/>
      <c r="F8" s="179"/>
      <c r="G8" s="180" t="s">
        <v>5</v>
      </c>
    </row>
    <row r="9" spans="1:7" x14ac:dyDescent="0.25">
      <c r="A9" s="254"/>
      <c r="B9" s="254"/>
      <c r="C9" s="172"/>
      <c r="D9" s="181"/>
      <c r="E9" s="174"/>
      <c r="F9" s="182"/>
      <c r="G9" s="183" t="s">
        <v>62</v>
      </c>
    </row>
    <row r="10" spans="1:7" x14ac:dyDescent="0.25">
      <c r="A10" s="75" t="s">
        <v>75</v>
      </c>
      <c r="B10" s="184"/>
      <c r="C10" s="185"/>
      <c r="D10" s="185"/>
      <c r="E10" s="186"/>
      <c r="F10" s="187">
        <v>0</v>
      </c>
      <c r="G10" s="188"/>
    </row>
    <row r="11" spans="1:7" x14ac:dyDescent="0.25">
      <c r="A11" s="75" t="s">
        <v>79</v>
      </c>
      <c r="B11" s="184"/>
      <c r="C11" s="185"/>
      <c r="D11" s="185"/>
      <c r="E11" s="186"/>
      <c r="F11" s="189">
        <v>0</v>
      </c>
      <c r="G11" s="188"/>
    </row>
    <row r="12" spans="1:7" x14ac:dyDescent="0.25">
      <c r="A12" s="186"/>
      <c r="B12" s="190"/>
      <c r="C12" s="186"/>
      <c r="D12" s="191" t="s">
        <v>34</v>
      </c>
      <c r="E12" s="186"/>
      <c r="F12" s="187"/>
      <c r="G12" s="192">
        <f>F10+F11</f>
        <v>0</v>
      </c>
    </row>
    <row r="13" spans="1:7" x14ac:dyDescent="0.25">
      <c r="A13" s="193" t="s">
        <v>8</v>
      </c>
      <c r="B13" s="190"/>
      <c r="C13" s="186"/>
      <c r="D13" s="186"/>
      <c r="E13" s="186"/>
      <c r="F13" s="194"/>
      <c r="G13" s="195"/>
    </row>
    <row r="14" spans="1:7" ht="15.75" x14ac:dyDescent="0.25">
      <c r="A14" s="79" t="s">
        <v>51</v>
      </c>
      <c r="B14" s="79"/>
      <c r="C14" s="79"/>
      <c r="D14" s="79"/>
      <c r="E14" s="196"/>
      <c r="F14" s="187">
        <v>0</v>
      </c>
      <c r="G14" s="195"/>
    </row>
    <row r="15" spans="1:7" ht="15.75" x14ac:dyDescent="0.25">
      <c r="A15" s="79"/>
      <c r="B15" s="79"/>
      <c r="C15" s="79"/>
      <c r="D15" s="79"/>
      <c r="E15" s="196"/>
      <c r="F15" s="188"/>
      <c r="G15" s="195"/>
    </row>
    <row r="16" spans="1:7" x14ac:dyDescent="0.25">
      <c r="A16" s="172"/>
      <c r="B16" s="190"/>
      <c r="C16" s="191"/>
      <c r="D16" s="191" t="s">
        <v>34</v>
      </c>
      <c r="E16" s="197"/>
      <c r="F16" s="195"/>
      <c r="G16" s="192">
        <f>F14+F15</f>
        <v>0</v>
      </c>
    </row>
    <row r="17" spans="1:7" x14ac:dyDescent="0.25">
      <c r="A17" s="193" t="s">
        <v>12</v>
      </c>
      <c r="B17" s="79"/>
      <c r="C17" s="79"/>
      <c r="D17" s="186"/>
      <c r="E17" s="197"/>
      <c r="F17" s="195"/>
      <c r="G17" s="194"/>
    </row>
    <row r="18" spans="1:7" x14ac:dyDescent="0.25">
      <c r="A18" s="198" t="s">
        <v>52</v>
      </c>
      <c r="B18" s="198"/>
      <c r="C18" s="79"/>
      <c r="D18" s="186"/>
      <c r="E18" s="197"/>
      <c r="F18" s="199">
        <v>0</v>
      </c>
      <c r="G18" s="194"/>
    </row>
    <row r="19" spans="1:7" x14ac:dyDescent="0.25">
      <c r="A19" s="198" t="s">
        <v>53</v>
      </c>
      <c r="B19" s="198"/>
      <c r="C19" s="79"/>
      <c r="D19" s="186"/>
      <c r="E19" s="197"/>
      <c r="F19" s="200"/>
      <c r="G19" s="194"/>
    </row>
    <row r="20" spans="1:7" x14ac:dyDescent="0.25">
      <c r="A20" s="198" t="s">
        <v>54</v>
      </c>
      <c r="B20" s="198"/>
      <c r="C20" s="79"/>
      <c r="D20" s="186"/>
      <c r="E20" s="197"/>
      <c r="F20" s="200"/>
      <c r="G20" s="194"/>
    </row>
    <row r="21" spans="1:7" x14ac:dyDescent="0.25">
      <c r="A21" s="198" t="s">
        <v>55</v>
      </c>
      <c r="B21" s="198"/>
      <c r="C21" s="79"/>
      <c r="D21" s="186"/>
      <c r="E21" s="197"/>
      <c r="F21" s="201"/>
      <c r="G21" s="194"/>
    </row>
    <row r="22" spans="1:7" x14ac:dyDescent="0.25">
      <c r="A22" s="191"/>
      <c r="B22" s="190"/>
      <c r="C22" s="172"/>
      <c r="D22" s="191" t="s">
        <v>15</v>
      </c>
      <c r="E22" s="197"/>
      <c r="F22" s="195"/>
      <c r="G22" s="202">
        <f>G12+G16-F21</f>
        <v>0</v>
      </c>
    </row>
    <row r="23" spans="1:7" x14ac:dyDescent="0.25">
      <c r="A23" s="193" t="s">
        <v>16</v>
      </c>
      <c r="B23" s="190"/>
      <c r="C23" s="186"/>
      <c r="D23" s="186"/>
      <c r="E23" s="186"/>
      <c r="F23" s="203"/>
      <c r="G23" s="204"/>
    </row>
    <row r="24" spans="1:7" x14ac:dyDescent="0.25">
      <c r="A24" s="31" t="s">
        <v>37</v>
      </c>
      <c r="B24" s="190"/>
      <c r="C24" s="186"/>
      <c r="D24" s="186"/>
      <c r="E24" s="186"/>
      <c r="F24" s="205"/>
      <c r="G24" s="203"/>
    </row>
    <row r="25" spans="1:7" ht="15.75" x14ac:dyDescent="0.25">
      <c r="A25" s="191" t="s">
        <v>12</v>
      </c>
      <c r="B25" s="190"/>
      <c r="C25" s="186"/>
      <c r="D25" s="186"/>
      <c r="E25" s="206"/>
      <c r="F25" s="207"/>
      <c r="G25" s="204"/>
    </row>
    <row r="26" spans="1:7" ht="15.75" x14ac:dyDescent="0.25">
      <c r="A26" s="79" t="s">
        <v>38</v>
      </c>
      <c r="B26" s="190"/>
      <c r="C26" s="186"/>
      <c r="D26" s="186"/>
      <c r="E26" s="206"/>
      <c r="F26" s="208"/>
      <c r="G26" s="205"/>
    </row>
    <row r="27" spans="1:7" ht="16.5" thickBot="1" x14ac:dyDescent="0.3">
      <c r="A27" s="191" t="s">
        <v>39</v>
      </c>
      <c r="B27" s="190"/>
      <c r="C27" s="186"/>
      <c r="D27" s="186"/>
      <c r="E27" s="206"/>
      <c r="F27" s="208"/>
      <c r="G27" s="209">
        <f>G22</f>
        <v>0</v>
      </c>
    </row>
    <row r="28" spans="1:7" ht="17.25" thickTop="1" thickBot="1" x14ac:dyDescent="0.3">
      <c r="A28" s="191"/>
      <c r="B28" s="190"/>
      <c r="C28" s="186"/>
      <c r="D28" s="186"/>
      <c r="E28" s="206"/>
      <c r="F28" s="207"/>
      <c r="G28" s="210"/>
    </row>
    <row r="29" spans="1:7" ht="16.5" thickTop="1" thickBot="1" x14ac:dyDescent="0.3">
      <c r="A29" s="211" t="s">
        <v>20</v>
      </c>
      <c r="B29" s="211"/>
      <c r="C29" s="211"/>
      <c r="D29" s="211"/>
      <c r="E29" s="212"/>
      <c r="F29" s="212"/>
      <c r="G29" s="213"/>
    </row>
    <row r="30" spans="1:7" ht="15.75" thickTop="1" x14ac:dyDescent="0.25">
      <c r="A30" s="75" t="s">
        <v>80</v>
      </c>
      <c r="B30" s="31"/>
      <c r="C30" s="31"/>
      <c r="D30" s="31"/>
      <c r="E30" s="214"/>
      <c r="F30" s="215">
        <v>0</v>
      </c>
      <c r="G30" s="216"/>
    </row>
    <row r="31" spans="1:7" x14ac:dyDescent="0.25">
      <c r="A31" s="75" t="s">
        <v>81</v>
      </c>
      <c r="B31" s="31"/>
      <c r="C31" s="31"/>
      <c r="D31" s="31"/>
      <c r="E31" s="267"/>
      <c r="F31" s="267"/>
      <c r="G31" s="217"/>
    </row>
    <row r="32" spans="1:7" ht="15.75" thickBot="1" x14ac:dyDescent="0.3">
      <c r="A32" s="79"/>
      <c r="B32" s="79"/>
      <c r="C32" s="79" t="s">
        <v>21</v>
      </c>
      <c r="D32" s="79"/>
      <c r="E32" s="217"/>
      <c r="F32" s="217"/>
      <c r="G32" s="218">
        <f>F30+E31</f>
        <v>0</v>
      </c>
    </row>
    <row r="33" spans="1:7" ht="15.75" thickTop="1" x14ac:dyDescent="0.25">
      <c r="A33" s="79" t="s">
        <v>16</v>
      </c>
      <c r="B33" s="79"/>
      <c r="C33" s="79"/>
      <c r="D33" s="79"/>
      <c r="E33" s="219" t="s">
        <v>56</v>
      </c>
      <c r="F33" s="231"/>
      <c r="G33" s="217"/>
    </row>
    <row r="34" spans="1:7" ht="15.75" x14ac:dyDescent="0.25">
      <c r="A34" s="79" t="s">
        <v>57</v>
      </c>
      <c r="B34" s="79"/>
      <c r="C34" s="79"/>
      <c r="D34" s="79"/>
      <c r="E34" s="196"/>
      <c r="F34" s="187"/>
      <c r="G34" s="220"/>
    </row>
    <row r="35" spans="1:7" x14ac:dyDescent="0.25">
      <c r="A35" s="79"/>
      <c r="B35" s="79"/>
      <c r="C35" s="79"/>
      <c r="D35" s="79"/>
      <c r="E35" s="220"/>
      <c r="F35" s="220"/>
      <c r="G35" s="220"/>
    </row>
    <row r="36" spans="1:7" ht="15.75" thickBot="1" x14ac:dyDescent="0.3">
      <c r="A36" s="79"/>
      <c r="B36" s="79"/>
      <c r="C36" s="79" t="s">
        <v>21</v>
      </c>
      <c r="D36" s="79"/>
      <c r="E36" s="221"/>
      <c r="F36" s="221"/>
      <c r="G36" s="218">
        <f>SUM(F34:F35)</f>
        <v>0</v>
      </c>
    </row>
    <row r="37" spans="1:7" ht="15.75" thickTop="1" x14ac:dyDescent="0.25">
      <c r="A37" s="31" t="s">
        <v>12</v>
      </c>
      <c r="B37" s="79"/>
      <c r="C37" s="79"/>
      <c r="D37" s="79"/>
      <c r="E37" s="268"/>
      <c r="F37" s="268"/>
      <c r="G37" s="221"/>
    </row>
    <row r="38" spans="1:7" x14ac:dyDescent="0.25">
      <c r="A38" s="198" t="s">
        <v>52</v>
      </c>
      <c r="B38" s="198"/>
      <c r="C38" s="79"/>
      <c r="D38" s="186"/>
      <c r="E38" s="197"/>
      <c r="F38" s="222">
        <v>0</v>
      </c>
      <c r="G38" s="221"/>
    </row>
    <row r="39" spans="1:7" x14ac:dyDescent="0.25">
      <c r="A39" s="198" t="s">
        <v>53</v>
      </c>
      <c r="B39" s="198"/>
      <c r="C39" s="79"/>
      <c r="D39" s="186"/>
      <c r="E39" s="197"/>
      <c r="F39" s="200">
        <v>0</v>
      </c>
      <c r="G39" s="216"/>
    </row>
    <row r="40" spans="1:7" x14ac:dyDescent="0.25">
      <c r="A40" s="198" t="s">
        <v>54</v>
      </c>
      <c r="B40" s="198"/>
      <c r="C40" s="79"/>
      <c r="D40" s="186"/>
      <c r="E40" s="197"/>
      <c r="F40" s="200">
        <v>0</v>
      </c>
      <c r="G40" s="216"/>
    </row>
    <row r="41" spans="1:7" x14ac:dyDescent="0.25">
      <c r="A41" s="198" t="s">
        <v>58</v>
      </c>
      <c r="B41" s="79"/>
      <c r="C41" s="79"/>
      <c r="D41" s="79"/>
      <c r="E41" s="223"/>
      <c r="F41" s="224">
        <f>SUM(F38:F40)</f>
        <v>0</v>
      </c>
      <c r="G41" s="217"/>
    </row>
    <row r="42" spans="1:7" x14ac:dyDescent="0.25">
      <c r="A42" s="79"/>
      <c r="B42" s="79"/>
      <c r="C42" s="172"/>
      <c r="D42" s="191" t="s">
        <v>28</v>
      </c>
      <c r="E42" s="217"/>
      <c r="F42" s="217"/>
      <c r="G42" s="202">
        <f>G32+G36-F41</f>
        <v>0</v>
      </c>
    </row>
    <row r="43" spans="1:7" x14ac:dyDescent="0.25">
      <c r="A43" s="191"/>
      <c r="B43" s="190"/>
      <c r="C43" s="186"/>
      <c r="D43" s="186"/>
      <c r="E43" s="225"/>
      <c r="F43" s="195"/>
      <c r="G43" s="226"/>
    </row>
    <row r="44" spans="1:7" x14ac:dyDescent="0.25">
      <c r="A44" s="191"/>
      <c r="B44" s="190"/>
      <c r="C44" s="186"/>
      <c r="D44" s="186"/>
      <c r="E44" s="225"/>
      <c r="F44" s="195"/>
      <c r="G44" s="226"/>
    </row>
    <row r="45" spans="1:7" x14ac:dyDescent="0.25">
      <c r="A45" s="191"/>
      <c r="B45" s="190"/>
      <c r="C45" s="186"/>
      <c r="D45" s="186"/>
      <c r="E45" s="186"/>
      <c r="F45" s="203"/>
      <c r="G45" s="210"/>
    </row>
    <row r="46" spans="1:7" x14ac:dyDescent="0.25">
      <c r="A46" s="97"/>
      <c r="B46" s="266"/>
      <c r="C46" s="266"/>
      <c r="D46" s="266"/>
      <c r="E46" s="79"/>
      <c r="F46" s="91"/>
      <c r="G46" s="145"/>
    </row>
    <row r="47" spans="1:7" x14ac:dyDescent="0.25">
      <c r="A47" s="56"/>
      <c r="B47" s="243" t="s">
        <v>29</v>
      </c>
      <c r="C47" s="243"/>
      <c r="D47" s="243"/>
      <c r="E47" s="79"/>
      <c r="F47" s="243" t="s">
        <v>30</v>
      </c>
      <c r="G47" s="243"/>
    </row>
    <row r="48" spans="1:7" x14ac:dyDescent="0.25">
      <c r="A48" s="56"/>
      <c r="B48" s="228"/>
      <c r="C48" s="228"/>
      <c r="D48" s="228"/>
      <c r="E48" s="79"/>
      <c r="F48" s="228"/>
      <c r="G48" s="228"/>
    </row>
    <row r="49" spans="1:7" x14ac:dyDescent="0.25">
      <c r="A49" s="57"/>
      <c r="B49" s="263"/>
      <c r="C49" s="263"/>
      <c r="D49" s="263"/>
      <c r="E49" s="97"/>
      <c r="F49" s="266"/>
      <c r="G49" s="266"/>
    </row>
    <row r="50" spans="1:7" x14ac:dyDescent="0.25">
      <c r="A50" s="56"/>
      <c r="B50" s="243" t="s">
        <v>31</v>
      </c>
      <c r="C50" s="243"/>
      <c r="D50" s="243"/>
      <c r="E50" s="56"/>
      <c r="F50" s="243" t="s">
        <v>32</v>
      </c>
      <c r="G50" s="243"/>
    </row>
    <row r="51" spans="1:7" x14ac:dyDescent="0.25">
      <c r="A51" s="228"/>
      <c r="B51" s="228"/>
      <c r="C51" s="228"/>
      <c r="D51" s="228"/>
      <c r="E51" s="228"/>
      <c r="F51" s="228"/>
      <c r="G51" s="228"/>
    </row>
    <row r="52" spans="1:7" x14ac:dyDescent="0.25">
      <c r="A52" s="228"/>
      <c r="B52" s="228"/>
      <c r="C52" s="228"/>
      <c r="D52" s="228"/>
      <c r="E52" s="228"/>
      <c r="F52" s="228"/>
      <c r="G52" s="228"/>
    </row>
    <row r="53" spans="1:7" x14ac:dyDescent="0.25">
      <c r="A53" s="56"/>
      <c r="B53" s="97"/>
      <c r="C53" s="79"/>
      <c r="D53" s="79"/>
      <c r="E53" s="79"/>
      <c r="F53" s="228"/>
      <c r="G53" s="228"/>
    </row>
    <row r="54" spans="1:7" x14ac:dyDescent="0.25">
      <c r="A54" s="56"/>
      <c r="B54" s="97"/>
      <c r="C54" s="79"/>
      <c r="D54" s="79"/>
      <c r="E54" s="79"/>
      <c r="F54" s="228"/>
      <c r="G54" s="228"/>
    </row>
    <row r="55" spans="1:7" x14ac:dyDescent="0.25">
      <c r="G55" s="102"/>
    </row>
    <row r="56" spans="1:7" x14ac:dyDescent="0.25">
      <c r="G56" s="102"/>
    </row>
    <row r="57" spans="1:7" x14ac:dyDescent="0.25">
      <c r="G57" s="102"/>
    </row>
  </sheetData>
  <mergeCells count="14">
    <mergeCell ref="E31:F31"/>
    <mergeCell ref="E37:F37"/>
    <mergeCell ref="A4:G4"/>
    <mergeCell ref="A5:G5"/>
    <mergeCell ref="A6:G6"/>
    <mergeCell ref="A7:G7"/>
    <mergeCell ref="A9:B9"/>
    <mergeCell ref="B50:D50"/>
    <mergeCell ref="F50:G50"/>
    <mergeCell ref="B46:D46"/>
    <mergeCell ref="B47:D47"/>
    <mergeCell ref="F47:G47"/>
    <mergeCell ref="B49:D49"/>
    <mergeCell ref="F49:G49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Cuenta Tesorero 0102384894</vt:lpstr>
      <vt:lpstr>Colector</vt:lpstr>
      <vt:lpstr>Unica</vt:lpstr>
      <vt:lpstr>Anticipos Financieros</vt:lpstr>
      <vt:lpstr>Electronica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2023-12-13T15:28:45Z</dcterms:modified>
</cp:coreProperties>
</file>