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4"/>
  </bookViews>
  <sheets>
    <sheet name="Cta 2079001000" sheetId="1" r:id="rId1"/>
    <sheet name="Cta. Electronica" sheetId="2" r:id="rId2"/>
    <sheet name="Cta. Anticipos" sheetId="3" r:id="rId3"/>
    <sheet name="Cta. Colector" sheetId="4" r:id="rId4"/>
    <sheet name="Cta. Colectora Rec. Directos" sheetId="5" r:id="rId5"/>
  </sheets>
  <calcPr calcId="152511"/>
</workbook>
</file>

<file path=xl/calcChain.xml><?xml version="1.0" encoding="utf-8"?>
<calcChain xmlns="http://schemas.openxmlformats.org/spreadsheetml/2006/main">
  <c r="G43" i="5" l="1"/>
  <c r="G40" i="5"/>
  <c r="G35" i="5"/>
  <c r="G45" i="5" s="1"/>
  <c r="G21" i="5"/>
  <c r="G17" i="5"/>
  <c r="G12" i="5"/>
  <c r="G23" i="5" s="1"/>
  <c r="G27" i="5" s="1"/>
  <c r="G30" i="5" s="1"/>
  <c r="G38" i="4" l="1"/>
  <c r="G44" i="3" l="1"/>
  <c r="G36" i="3"/>
  <c r="G33" i="3"/>
  <c r="G45" i="3" s="1"/>
  <c r="G25" i="3"/>
  <c r="G20" i="3"/>
  <c r="G14" i="3"/>
  <c r="G11" i="3"/>
  <c r="G22" i="3" s="1"/>
  <c r="G28" i="3" s="1"/>
  <c r="F38" i="2" l="1"/>
  <c r="G33" i="2"/>
  <c r="G30" i="2"/>
  <c r="G39" i="2" s="1"/>
  <c r="G15" i="2"/>
  <c r="G12" i="2"/>
  <c r="G21" i="2" s="1"/>
  <c r="G26" i="2" s="1"/>
  <c r="G44" i="1" l="1"/>
  <c r="G40" i="1"/>
  <c r="G34" i="1"/>
  <c r="G46" i="1" s="1"/>
  <c r="G20" i="1"/>
  <c r="G16" i="1"/>
  <c r="G10" i="1"/>
  <c r="G22" i="1" s="1"/>
  <c r="G25" i="1" s="1"/>
  <c r="G29" i="1" s="1"/>
</calcChain>
</file>

<file path=xl/comments1.xml><?xml version="1.0" encoding="utf-8"?>
<comments xmlns="http://schemas.openxmlformats.org/spreadsheetml/2006/main">
  <authors>
    <author>Autor</author>
  </authors>
  <commentList>
    <comment ref="A23" authorId="0" shapeId="0">
      <text>
        <r>
          <rPr>
            <b/>
            <sz val="9"/>
            <color indexed="81"/>
            <rFont val="Tahoma"/>
            <family val="2"/>
          </rPr>
          <t>Salidas en transito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 xml:space="preserve">Entradas en transito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F42" authorId="0" shapeId="0">
      <text>
        <r>
          <rPr>
            <b/>
            <sz val="12"/>
            <color indexed="81"/>
            <rFont val="Tahoma"/>
            <family val="2"/>
          </rPr>
          <t xml:space="preserve">Del total del transito anterior queda pendiente este valor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Del total del transito anterior se pago este monto</t>
        </r>
      </text>
    </comment>
  </commentList>
</comments>
</file>

<file path=xl/sharedStrings.xml><?xml version="1.0" encoding="utf-8"?>
<sst xmlns="http://schemas.openxmlformats.org/spreadsheetml/2006/main" count="213" uniqueCount="104">
  <si>
    <t>COMEDORES ECONOMICOS DEL ESTADO</t>
  </si>
  <si>
    <t>SANTO DOMINGO, D.N.</t>
  </si>
  <si>
    <t>VALOR EN RD$</t>
  </si>
  <si>
    <t xml:space="preserve">BANRESERVAS CUENTA RECURSOS CAPTACION DIRECTA 010-238489-4 </t>
  </si>
  <si>
    <t>FECHA</t>
  </si>
  <si>
    <t>Fondo 2079001000</t>
  </si>
  <si>
    <t>31 Mayo 2024</t>
  </si>
  <si>
    <t>Balance en libro del mes anterior Abril/2024……………………….…………..………………</t>
  </si>
  <si>
    <t>Depósito realizados mes de Mayo/2024……………………………………..</t>
  </si>
  <si>
    <t>Sub-total ------------------------------</t>
  </si>
  <si>
    <t>MAS:</t>
  </si>
  <si>
    <t>Transf. recibida de la Cuenta 010-252290-1 ( ingresos de clientes)…...……………</t>
  </si>
  <si>
    <t>Depositos recibidos de la Cuenta 010-252290-1 (dep. Loteria)……………….……………………</t>
  </si>
  <si>
    <t>Ingresos por deduccion recibidas………………………………………………………..</t>
  </si>
  <si>
    <t>Total Ingresos------------------------------------</t>
  </si>
  <si>
    <t>MENOS:</t>
  </si>
  <si>
    <t>Libramientos pagados……………………………………………………………..</t>
  </si>
  <si>
    <t>Sub Total…………………………………………………….</t>
  </si>
  <si>
    <t>BALANCE EN LIBRO-----------------------------------------------------</t>
  </si>
  <si>
    <t>Libramientos en transito ……………………………………………………………….…</t>
  </si>
  <si>
    <t>Transf. en transito de Cta. 010-252290-1 a Cta. 010-238489-4……………………………………………………………..</t>
  </si>
  <si>
    <t>…..</t>
  </si>
  <si>
    <t>Deposito en transito de  Cta. 010-2522901 a Cta. 010-238489-4</t>
  </si>
  <si>
    <t>BALANCE SEGÚN EL BANCO……………………………………………………...……………………</t>
  </si>
  <si>
    <t>MOVIMIENTOS REALIZADOS POR EL BANCO:</t>
  </si>
  <si>
    <t>Balance en el mes anterior Abril/2024………………………………………………….</t>
  </si>
  <si>
    <t>Depósito realizados mes de Mayo/2024…………………………………………….</t>
  </si>
  <si>
    <t>Sub-total...................................................................</t>
  </si>
  <si>
    <t>Dep. en transito mes ant. de Cta. 010-252290-1 a 010-238489-4…………………………..</t>
  </si>
  <si>
    <t xml:space="preserve"> </t>
  </si>
  <si>
    <t>Total Ingresos...................................................................</t>
  </si>
  <si>
    <t>Libramientos pagados ………………………………….. …..............…………..</t>
  </si>
  <si>
    <t>Librs. Del Transito anterior pagados por el banco…………………………………………………………………….</t>
  </si>
  <si>
    <t>Sub-total…………………………………………………</t>
  </si>
  <si>
    <t xml:space="preserve">    BALANCE EN BANCO...............………………..</t>
  </si>
  <si>
    <t>PREPARADO POR</t>
  </si>
  <si>
    <t>REVISADO POR</t>
  </si>
  <si>
    <t>ENC.CONTABILIDAD</t>
  </si>
  <si>
    <t>DIRECTOR FINANCIERO</t>
  </si>
  <si>
    <t>CONCILIACION DE CUENTA BANCARIA</t>
  </si>
  <si>
    <t>BANRESERVAS CUENTA ELECTRONICA 016-001801-3</t>
  </si>
  <si>
    <t>Balance en libro del mes anterior Abril/2024</t>
  </si>
  <si>
    <t>Depósito realizados mes de Mayo/2024</t>
  </si>
  <si>
    <t>SUB-TOTAL--------------------------------------</t>
  </si>
  <si>
    <t>MAS</t>
  </si>
  <si>
    <t>Transf recibida……...……………………………………………………………</t>
  </si>
  <si>
    <t>Transferencia enviada a Cuenta Unica del Tesoro 010-25229-01…………………….</t>
  </si>
  <si>
    <t>Impuesto por transf. A cuenta Unica 010-25229-01............………..................................................</t>
  </si>
  <si>
    <t>Comision bancaria……………………………………………………………</t>
  </si>
  <si>
    <t>Total pagos y desembolsos………………………………………………….</t>
  </si>
  <si>
    <t>Libramientos  en tránsito...............…………………………</t>
  </si>
  <si>
    <t>Depósitos en Tránsito...............................................</t>
  </si>
  <si>
    <t>BALANCE SEGÚN EL BANCO</t>
  </si>
  <si>
    <t>Balance en el mes anterior Abril/2024……………………….</t>
  </si>
  <si>
    <t>Depósito realizados mes Mayo/2024……………………………</t>
  </si>
  <si>
    <t>Transf recibida Edeeste…………………………………………………..</t>
  </si>
  <si>
    <t>Total pagos y desembolsos…………………………………….…………</t>
  </si>
  <si>
    <t>__________________________</t>
  </si>
  <si>
    <t>BANRESERVAS CUENTA ANTICIPOS FINANCIEROS 010-252595-1</t>
  </si>
  <si>
    <t>Balance en libro del mes anterior Abril/2024…….………</t>
  </si>
  <si>
    <t>Depósito realizados mes de Mayo/2024………………..….</t>
  </si>
  <si>
    <r>
      <t>Sub-Total</t>
    </r>
    <r>
      <rPr>
        <sz val="12"/>
        <rFont val="Arial"/>
        <family val="2"/>
      </rPr>
      <t>…………………………………………………………………………………….</t>
    </r>
  </si>
  <si>
    <t>Libr. Fondo Reponible  No 2775……..…...…….……</t>
  </si>
  <si>
    <t>Transf. Enviada a consorcio de tarjetas CARDNET..</t>
  </si>
  <si>
    <t>Cheques del mes……………………………………………….</t>
  </si>
  <si>
    <t>Impuesto por elab. De cheques……………………………..</t>
  </si>
  <si>
    <t>Comision Bancaria ……………………………………………..</t>
  </si>
  <si>
    <t>Cheque en tránsito...............…………………………</t>
  </si>
  <si>
    <t>Libr. En transito Fondo Reponible No. 2775</t>
  </si>
  <si>
    <t>BALANCE SEGÚN EL BANCO……………………………………………………………………………..</t>
  </si>
  <si>
    <t>Balance en el mes anterior Abril/2024……….</t>
  </si>
  <si>
    <t>Depósito realizados mes de Mayo/2024……....</t>
  </si>
  <si>
    <r>
      <rPr>
        <b/>
        <sz val="12"/>
        <rFont val="Arial"/>
        <family val="2"/>
      </rPr>
      <t>Sub-total</t>
    </r>
    <r>
      <rPr>
        <sz val="12"/>
        <rFont val="Arial"/>
        <family val="2"/>
      </rPr>
      <t>...................................................................</t>
    </r>
  </si>
  <si>
    <t>Libr. Fondo Reponible  No . 2775 en transito……..…...…….……</t>
  </si>
  <si>
    <t>Impuestos elab. cheque.................…………………………</t>
  </si>
  <si>
    <t>Comisión Bancaria............………....................................</t>
  </si>
  <si>
    <t>Total valor Cheques del mes ……………………………………………………</t>
  </si>
  <si>
    <t>Cheques transito del mes anterior pendiente……………………………………………………</t>
  </si>
  <si>
    <t>Cheques transito del mes anterior pagados……………………………………………………</t>
  </si>
  <si>
    <t xml:space="preserve">    PREPARADO POR</t>
  </si>
  <si>
    <t>BANRESERVAS CUENTA COLECTORA 010-250055-0</t>
  </si>
  <si>
    <t>Balance en libro del mes anterior Abril/2024…………..</t>
  </si>
  <si>
    <t>Depósito realizados mes de Mayo/2024…………………………..</t>
  </si>
  <si>
    <t>Aviso de credito...……………………………….</t>
  </si>
  <si>
    <t>Transferencia Recibidas...……………………………….</t>
  </si>
  <si>
    <t>Transferencia  enviada……………………………..</t>
  </si>
  <si>
    <t>Balance en el mes anterior Abril/2024…………</t>
  </si>
  <si>
    <t>Depósito realizados mes de Mayo/2024………..</t>
  </si>
  <si>
    <t>Aviso de credito…………………………………………………………</t>
  </si>
  <si>
    <t>Transf. enviada………………………………………………….</t>
  </si>
  <si>
    <t>BANRESERVAS CUENTA</t>
  </si>
  <si>
    <t>COLECTORA REC. DIRECTOS 010-252290-1</t>
  </si>
  <si>
    <t>Depósito realizados Loteria Nacional Mayo/2024</t>
  </si>
  <si>
    <t>Sub-total--------------------------------------</t>
  </si>
  <si>
    <t>Transf. Recibida de Procuraduria General de la Rep.………………</t>
  </si>
  <si>
    <t>Transf. Recibida de Empresa Distr. De electricidad Edeeste.………………</t>
  </si>
  <si>
    <t>Entrada de Diario No. 4917…………………………………………….</t>
  </si>
  <si>
    <t>Total Ingresos--------------------------------------</t>
  </si>
  <si>
    <t>Transf. Enviada a Cta. 2079 Recursos Captacion Directa….....…………………………………</t>
  </si>
  <si>
    <t>Libramientos  en tránsito...............……………………………………..</t>
  </si>
  <si>
    <t>Depósito…………………….………………............................................</t>
  </si>
  <si>
    <t>Balance en el mes anterior Abril/2024………..…...….………………………</t>
  </si>
  <si>
    <t>Depósito realizados Loteria Nacional Mayo/2024……………………..…..…………………….</t>
  </si>
  <si>
    <t xml:space="preserve">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</si>
</sst>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.00;[Red]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b/>
      <sz val="12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39" fontId="2" fillId="0" borderId="0"/>
    <xf numFmtId="39" fontId="2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23">
    <xf numFmtId="0" fontId="0" fillId="0" borderId="0" xfId="0"/>
    <xf numFmtId="0" fontId="3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4" fillId="0" borderId="0" xfId="2" applyFont="1"/>
    <xf numFmtId="164" fontId="5" fillId="0" borderId="0" xfId="3" applyFont="1" applyBorder="1" applyAlignment="1">
      <alignment horizontal="center"/>
    </xf>
    <xf numFmtId="0" fontId="4" fillId="0" borderId="0" xfId="2" applyFont="1" applyAlignment="1">
      <alignment horizontal="center"/>
    </xf>
    <xf numFmtId="39" fontId="3" fillId="0" borderId="0" xfId="4" applyFont="1" applyAlignment="1">
      <alignment horizontal="center"/>
    </xf>
    <xf numFmtId="39" fontId="2" fillId="0" borderId="0" xfId="4" applyFont="1" applyAlignment="1">
      <alignment horizontal="center"/>
    </xf>
    <xf numFmtId="39" fontId="6" fillId="2" borderId="0" xfId="4" applyFont="1" applyFill="1" applyAlignment="1"/>
    <xf numFmtId="0" fontId="2" fillId="2" borderId="0" xfId="2" applyFont="1" applyFill="1" applyAlignment="1">
      <alignment horizontal="center"/>
    </xf>
    <xf numFmtId="0" fontId="7" fillId="0" borderId="0" xfId="2" applyFont="1" applyAlignment="1">
      <alignment horizontal="center"/>
    </xf>
    <xf numFmtId="39" fontId="6" fillId="0" borderId="0" xfId="4" applyFont="1" applyFill="1" applyAlignment="1"/>
    <xf numFmtId="0" fontId="8" fillId="0" borderId="0" xfId="2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49" fontId="6" fillId="0" borderId="0" xfId="2" applyNumberFormat="1" applyFont="1" applyFill="1" applyBorder="1" applyAlignment="1">
      <alignment horizontal="center" vertical="center"/>
    </xf>
    <xf numFmtId="39" fontId="2" fillId="0" borderId="0" xfId="5" applyFont="1" applyAlignment="1">
      <alignment horizontal="left"/>
    </xf>
    <xf numFmtId="0" fontId="2" fillId="0" borderId="0" xfId="2" applyFont="1" applyFill="1"/>
    <xf numFmtId="4" fontId="2" fillId="0" borderId="1" xfId="2" quotePrefix="1" applyNumberFormat="1" applyFont="1" applyFill="1" applyBorder="1"/>
    <xf numFmtId="4" fontId="2" fillId="0" borderId="0" xfId="2" quotePrefix="1" applyNumberFormat="1" applyFont="1" applyFill="1"/>
    <xf numFmtId="4" fontId="2" fillId="0" borderId="2" xfId="2" quotePrefix="1" applyNumberFormat="1" applyFont="1" applyFill="1" applyBorder="1"/>
    <xf numFmtId="0" fontId="9" fillId="0" borderId="0" xfId="0" applyFont="1"/>
    <xf numFmtId="0" fontId="2" fillId="0" borderId="0" xfId="2" applyFont="1" applyFill="1" applyAlignment="1">
      <alignment horizontal="right"/>
    </xf>
    <xf numFmtId="4" fontId="2" fillId="0" borderId="1" xfId="2" applyNumberFormat="1" applyFont="1" applyFill="1" applyBorder="1"/>
    <xf numFmtId="39" fontId="6" fillId="0" borderId="0" xfId="4" applyFont="1"/>
    <xf numFmtId="4" fontId="2" fillId="0" borderId="0" xfId="2" quotePrefix="1" applyNumberFormat="1" applyFont="1" applyFill="1" applyBorder="1"/>
    <xf numFmtId="4" fontId="2" fillId="0" borderId="0" xfId="2" applyNumberFormat="1" applyFont="1" applyFill="1"/>
    <xf numFmtId="39" fontId="2" fillId="0" borderId="0" xfId="5" applyFont="1" applyFill="1"/>
    <xf numFmtId="39" fontId="2" fillId="0" borderId="0" xfId="4" applyFont="1" applyFill="1"/>
    <xf numFmtId="4" fontId="2" fillId="0" borderId="0" xfId="2" applyNumberFormat="1" applyFont="1" applyFill="1" applyAlignment="1">
      <alignment horizontal="center"/>
    </xf>
    <xf numFmtId="0" fontId="6" fillId="0" borderId="0" xfId="2" applyFont="1" applyFill="1"/>
    <xf numFmtId="164" fontId="2" fillId="0" borderId="0" xfId="2" applyNumberFormat="1" applyFont="1" applyFill="1"/>
    <xf numFmtId="4" fontId="2" fillId="0" borderId="0" xfId="2" applyNumberFormat="1" applyFont="1" applyFill="1" applyBorder="1"/>
    <xf numFmtId="39" fontId="6" fillId="0" borderId="1" xfId="5" applyFont="1" applyFill="1" applyBorder="1" applyAlignment="1">
      <alignment horizontal="right"/>
    </xf>
    <xf numFmtId="39" fontId="2" fillId="0" borderId="0" xfId="4" applyFont="1"/>
    <xf numFmtId="165" fontId="2" fillId="0" borderId="1" xfId="4" applyNumberFormat="1" applyFont="1" applyFill="1" applyBorder="1" applyAlignment="1"/>
    <xf numFmtId="0" fontId="9" fillId="0" borderId="0" xfId="0" applyFont="1" applyFill="1"/>
    <xf numFmtId="4" fontId="6" fillId="0" borderId="1" xfId="2" quotePrefix="1" applyNumberFormat="1" applyFont="1" applyFill="1" applyBorder="1"/>
    <xf numFmtId="39" fontId="2" fillId="0" borderId="1" xfId="2" applyNumberFormat="1" applyFont="1" applyBorder="1"/>
    <xf numFmtId="4" fontId="6" fillId="0" borderId="0" xfId="2" quotePrefix="1" applyNumberFormat="1" applyFont="1" applyFill="1" applyBorder="1"/>
    <xf numFmtId="39" fontId="2" fillId="0" borderId="0" xfId="2" applyNumberFormat="1" applyFont="1"/>
    <xf numFmtId="4" fontId="7" fillId="2" borderId="3" xfId="2" applyNumberFormat="1" applyFont="1" applyFill="1" applyBorder="1"/>
    <xf numFmtId="39" fontId="6" fillId="0" borderId="0" xfId="4" applyFont="1" applyFill="1"/>
    <xf numFmtId="4" fontId="2" fillId="0" borderId="3" xfId="2" quotePrefix="1" applyNumberFormat="1" applyFont="1" applyFill="1" applyBorder="1"/>
    <xf numFmtId="39" fontId="10" fillId="0" borderId="0" xfId="5" applyFont="1" applyAlignment="1">
      <alignment horizontal="left"/>
    </xf>
    <xf numFmtId="4" fontId="2" fillId="0" borderId="2" xfId="2" applyNumberFormat="1" applyFont="1" applyFill="1" applyBorder="1"/>
    <xf numFmtId="39" fontId="10" fillId="0" borderId="0" xfId="5" applyFont="1" applyAlignment="1"/>
    <xf numFmtId="4" fontId="7" fillId="3" borderId="3" xfId="2" quotePrefix="1" applyNumberFormat="1" applyFont="1" applyFill="1" applyBorder="1"/>
    <xf numFmtId="4" fontId="11" fillId="0" borderId="0" xfId="2" quotePrefix="1" applyNumberFormat="1" applyFont="1" applyFill="1" applyBorder="1"/>
    <xf numFmtId="39" fontId="6" fillId="0" borderId="4" xfId="4" applyFont="1" applyFill="1" applyBorder="1" applyAlignment="1">
      <alignment horizontal="left"/>
    </xf>
    <xf numFmtId="39" fontId="2" fillId="0" borderId="5" xfId="5" applyFont="1" applyFill="1" applyBorder="1" applyAlignment="1">
      <alignment horizontal="left"/>
    </xf>
    <xf numFmtId="39" fontId="2" fillId="0" borderId="1" xfId="4" applyFont="1" applyFill="1" applyBorder="1"/>
    <xf numFmtId="39" fontId="2" fillId="0" borderId="1" xfId="5" applyFont="1" applyFill="1" applyBorder="1"/>
    <xf numFmtId="4" fontId="2" fillId="0" borderId="0" xfId="4" applyNumberFormat="1" applyFont="1" applyFill="1" applyBorder="1" applyAlignment="1">
      <alignment horizontal="center"/>
    </xf>
    <xf numFmtId="39" fontId="2" fillId="0" borderId="0" xfId="5" applyFont="1" applyFill="1" applyAlignment="1">
      <alignment horizontal="left"/>
    </xf>
    <xf numFmtId="39" fontId="2" fillId="0" borderId="2" xfId="4" applyFont="1" applyFill="1" applyBorder="1" applyAlignment="1">
      <alignment horizontal="right"/>
    </xf>
    <xf numFmtId="49" fontId="2" fillId="0" borderId="0" xfId="4" applyNumberFormat="1" applyFont="1" applyFill="1" applyBorder="1" applyAlignment="1"/>
    <xf numFmtId="39" fontId="2" fillId="0" borderId="0" xfId="4" applyFont="1" applyFill="1" applyBorder="1" applyAlignment="1">
      <alignment horizontal="right"/>
    </xf>
    <xf numFmtId="4" fontId="2" fillId="0" borderId="0" xfId="4" applyNumberFormat="1" applyFont="1" applyFill="1"/>
    <xf numFmtId="165" fontId="2" fillId="0" borderId="1" xfId="4" applyNumberFormat="1" applyFont="1" applyFill="1" applyBorder="1" applyAlignment="1">
      <alignment horizontal="right"/>
    </xf>
    <xf numFmtId="165" fontId="2" fillId="0" borderId="2" xfId="4" applyNumberFormat="1" applyFont="1" applyFill="1" applyBorder="1" applyAlignment="1">
      <alignment horizontal="right"/>
    </xf>
    <xf numFmtId="39" fontId="6" fillId="0" borderId="0" xfId="5" applyFont="1" applyFill="1" applyBorder="1" applyAlignment="1">
      <alignment horizontal="right"/>
    </xf>
    <xf numFmtId="49" fontId="2" fillId="0" borderId="0" xfId="4" applyNumberFormat="1" applyFont="1" applyFill="1" applyBorder="1" applyAlignment="1">
      <alignment horizontal="center"/>
    </xf>
    <xf numFmtId="4" fontId="7" fillId="0" borderId="0" xfId="2" applyNumberFormat="1" applyFont="1" applyFill="1" applyBorder="1"/>
    <xf numFmtId="39" fontId="2" fillId="0" borderId="0" xfId="4" applyFont="1" applyFill="1" applyBorder="1"/>
    <xf numFmtId="0" fontId="2" fillId="0" borderId="0" xfId="2" applyFont="1" applyFill="1" applyBorder="1"/>
    <xf numFmtId="39" fontId="6" fillId="0" borderId="0" xfId="4" applyFont="1" applyBorder="1" applyAlignment="1">
      <alignment horizontal="center"/>
    </xf>
    <xf numFmtId="39" fontId="6" fillId="0" borderId="0" xfId="4" applyFont="1" applyBorder="1" applyAlignment="1"/>
    <xf numFmtId="39" fontId="6" fillId="0" borderId="6" xfId="4" applyFont="1" applyBorder="1" applyAlignment="1">
      <alignment horizontal="center"/>
    </xf>
    <xf numFmtId="39" fontId="6" fillId="0" borderId="1" xfId="4" applyFont="1" applyBorder="1" applyAlignment="1">
      <alignment horizontal="center"/>
    </xf>
    <xf numFmtId="0" fontId="13" fillId="0" borderId="0" xfId="6" applyFont="1" applyAlignment="1">
      <alignment horizontal="centerContinuous"/>
    </xf>
    <xf numFmtId="0" fontId="14" fillId="0" borderId="0" xfId="6" applyFont="1" applyAlignment="1">
      <alignment horizontal="centerContinuous"/>
    </xf>
    <xf numFmtId="0" fontId="2" fillId="0" borderId="0" xfId="6"/>
    <xf numFmtId="164" fontId="5" fillId="0" borderId="0" xfId="7" applyFont="1" applyBorder="1" applyAlignment="1">
      <alignment horizontal="center"/>
    </xf>
    <xf numFmtId="0" fontId="2" fillId="0" borderId="0" xfId="6" applyAlignment="1">
      <alignment horizontal="center"/>
    </xf>
    <xf numFmtId="0" fontId="2" fillId="0" borderId="0" xfId="6" applyFont="1" applyAlignment="1">
      <alignment horizontal="centerContinuous"/>
    </xf>
    <xf numFmtId="39" fontId="15" fillId="0" borderId="0" xfId="4" applyFont="1" applyAlignment="1">
      <alignment horizontal="center"/>
    </xf>
    <xf numFmtId="39" fontId="14" fillId="0" borderId="0" xfId="4" applyFont="1" applyAlignment="1">
      <alignment horizontal="center"/>
    </xf>
    <xf numFmtId="39" fontId="6" fillId="0" borderId="0" xfId="4" applyFont="1" applyAlignment="1">
      <alignment horizontal="center"/>
    </xf>
    <xf numFmtId="39" fontId="3" fillId="4" borderId="0" xfId="5" applyFont="1" applyFill="1"/>
    <xf numFmtId="39" fontId="3" fillId="4" borderId="0" xfId="4" applyFont="1" applyFill="1"/>
    <xf numFmtId="0" fontId="4" fillId="4" borderId="0" xfId="6" applyFont="1" applyFill="1"/>
    <xf numFmtId="0" fontId="8" fillId="4" borderId="0" xfId="6" applyFont="1" applyFill="1" applyBorder="1" applyAlignment="1">
      <alignment horizontal="center"/>
    </xf>
    <xf numFmtId="0" fontId="4" fillId="4" borderId="0" xfId="6" applyFont="1" applyFill="1" applyAlignment="1">
      <alignment horizontal="center"/>
    </xf>
    <xf numFmtId="0" fontId="3" fillId="0" borderId="0" xfId="6" applyFont="1" applyAlignment="1">
      <alignment horizontal="center"/>
    </xf>
    <xf numFmtId="39" fontId="6" fillId="0" borderId="0" xfId="4" applyFont="1" applyAlignment="1">
      <alignment horizontal="left"/>
    </xf>
    <xf numFmtId="0" fontId="16" fillId="0" borderId="0" xfId="6" applyFont="1" applyBorder="1" applyAlignment="1">
      <alignment horizontal="center"/>
    </xf>
    <xf numFmtId="0" fontId="14" fillId="0" borderId="0" xfId="6" applyFont="1" applyFill="1" applyBorder="1" applyAlignment="1">
      <alignment horizontal="center"/>
    </xf>
    <xf numFmtId="49" fontId="13" fillId="0" borderId="1" xfId="6" applyNumberFormat="1" applyFont="1" applyFill="1" applyBorder="1" applyAlignment="1">
      <alignment horizontal="center"/>
    </xf>
    <xf numFmtId="39" fontId="2" fillId="0" borderId="0" xfId="5" applyFont="1"/>
    <xf numFmtId="0" fontId="2" fillId="0" borderId="0" xfId="6" applyFont="1" applyFill="1" applyAlignment="1">
      <alignment horizontal="right"/>
    </xf>
    <xf numFmtId="0" fontId="2" fillId="0" borderId="0" xfId="6" applyFont="1" applyFill="1"/>
    <xf numFmtId="0" fontId="14" fillId="0" borderId="0" xfId="6" applyFont="1" applyFill="1"/>
    <xf numFmtId="4" fontId="17" fillId="0" borderId="1" xfId="6" quotePrefix="1" applyNumberFormat="1" applyFont="1" applyFill="1" applyBorder="1"/>
    <xf numFmtId="4" fontId="17" fillId="0" borderId="0" xfId="6" quotePrefix="1" applyNumberFormat="1" applyFont="1" applyFill="1"/>
    <xf numFmtId="4" fontId="17" fillId="0" borderId="2" xfId="6" quotePrefix="1" applyNumberFormat="1" applyFont="1" applyFill="1" applyBorder="1"/>
    <xf numFmtId="0" fontId="14" fillId="0" borderId="0" xfId="6" applyFont="1" applyFill="1" applyAlignment="1">
      <alignment horizontal="right"/>
    </xf>
    <xf numFmtId="0" fontId="16" fillId="0" borderId="0" xfId="6" applyFont="1" applyFill="1"/>
    <xf numFmtId="4" fontId="17" fillId="0" borderId="1" xfId="6" applyNumberFormat="1" applyFont="1" applyFill="1" applyBorder="1"/>
    <xf numFmtId="39" fontId="16" fillId="0" borderId="0" xfId="4" applyFont="1"/>
    <xf numFmtId="4" fontId="17" fillId="0" borderId="0" xfId="6" quotePrefix="1" applyNumberFormat="1" applyFont="1" applyFill="1" applyBorder="1"/>
    <xf numFmtId="4" fontId="17" fillId="0" borderId="0" xfId="6" applyNumberFormat="1" applyFont="1" applyFill="1"/>
    <xf numFmtId="39" fontId="2" fillId="0" borderId="0" xfId="4"/>
    <xf numFmtId="4" fontId="4" fillId="0" borderId="0" xfId="4" applyNumberFormat="1" applyFont="1" applyBorder="1"/>
    <xf numFmtId="164" fontId="14" fillId="0" borderId="0" xfId="6" applyNumberFormat="1" applyFont="1" applyFill="1"/>
    <xf numFmtId="39" fontId="2" fillId="0" borderId="0" xfId="5"/>
    <xf numFmtId="165" fontId="17" fillId="0" borderId="1" xfId="6" applyNumberFormat="1" applyFont="1" applyFill="1" applyBorder="1"/>
    <xf numFmtId="165" fontId="17" fillId="0" borderId="2" xfId="6" applyNumberFormat="1" applyFont="1" applyFill="1" applyBorder="1"/>
    <xf numFmtId="165" fontId="7" fillId="0" borderId="2" xfId="5" applyNumberFormat="1" applyFont="1" applyBorder="1" applyAlignment="1">
      <alignment horizontal="right"/>
    </xf>
    <xf numFmtId="4" fontId="7" fillId="4" borderId="1" xfId="6" applyNumberFormat="1" applyFont="1" applyFill="1" applyBorder="1"/>
    <xf numFmtId="4" fontId="2" fillId="0" borderId="0" xfId="6" applyNumberFormat="1" applyFont="1" applyFill="1"/>
    <xf numFmtId="4" fontId="2" fillId="0" borderId="0" xfId="6" quotePrefix="1" applyNumberFormat="1" applyFont="1" applyFill="1" applyBorder="1"/>
    <xf numFmtId="4" fontId="2" fillId="0" borderId="1" xfId="6" quotePrefix="1" applyNumberFormat="1" applyFont="1" applyFill="1" applyBorder="1"/>
    <xf numFmtId="0" fontId="4" fillId="0" borderId="0" xfId="6" applyFont="1" applyFill="1"/>
    <xf numFmtId="4" fontId="4" fillId="0" borderId="0" xfId="6" applyNumberFormat="1" applyFont="1" applyFill="1"/>
    <xf numFmtId="4" fontId="4" fillId="0" borderId="0" xfId="6" applyNumberFormat="1" applyFont="1" applyFill="1" applyBorder="1"/>
    <xf numFmtId="4" fontId="7" fillId="4" borderId="3" xfId="6" quotePrefix="1" applyNumberFormat="1" applyFont="1" applyFill="1" applyBorder="1"/>
    <xf numFmtId="39" fontId="6" fillId="0" borderId="4" xfId="4" applyFont="1" applyBorder="1" applyAlignment="1">
      <alignment horizontal="left"/>
    </xf>
    <xf numFmtId="4" fontId="17" fillId="0" borderId="4" xfId="4" applyNumberFormat="1" applyFont="1" applyBorder="1" applyAlignment="1">
      <alignment horizontal="left"/>
    </xf>
    <xf numFmtId="39" fontId="17" fillId="0" borderId="4" xfId="4" applyFont="1" applyBorder="1" applyAlignment="1">
      <alignment horizontal="left"/>
    </xf>
    <xf numFmtId="43" fontId="17" fillId="0" borderId="0" xfId="8" applyFont="1" applyBorder="1" applyAlignment="1"/>
    <xf numFmtId="39" fontId="17" fillId="0" borderId="1" xfId="5" applyFont="1" applyBorder="1"/>
    <xf numFmtId="4" fontId="17" fillId="0" borderId="0" xfId="4" applyNumberFormat="1" applyFont="1" applyBorder="1" applyAlignment="1">
      <alignment horizontal="center"/>
    </xf>
    <xf numFmtId="39" fontId="17" fillId="0" borderId="2" xfId="4" applyFont="1" applyBorder="1" applyAlignment="1">
      <alignment horizontal="right"/>
    </xf>
    <xf numFmtId="39" fontId="17" fillId="0" borderId="0" xfId="4" applyFont="1"/>
    <xf numFmtId="4" fontId="17" fillId="0" borderId="3" xfId="6" quotePrefix="1" applyNumberFormat="1" applyFont="1" applyFill="1" applyBorder="1"/>
    <xf numFmtId="49" fontId="17" fillId="0" borderId="0" xfId="4" applyNumberFormat="1" applyFont="1" applyBorder="1" applyAlignment="1"/>
    <xf numFmtId="39" fontId="17" fillId="0" borderId="0" xfId="4" applyFont="1" applyBorder="1" applyAlignment="1">
      <alignment horizontal="right"/>
    </xf>
    <xf numFmtId="4" fontId="17" fillId="0" borderId="0" xfId="4" applyNumberFormat="1" applyFont="1" applyBorder="1"/>
    <xf numFmtId="4" fontId="17" fillId="0" borderId="0" xfId="4" applyNumberFormat="1" applyFont="1"/>
    <xf numFmtId="39" fontId="17" fillId="0" borderId="0" xfId="4" applyFont="1" applyBorder="1" applyAlignment="1">
      <alignment horizontal="right"/>
    </xf>
    <xf numFmtId="165" fontId="17" fillId="0" borderId="1" xfId="4" applyNumberFormat="1" applyFont="1" applyBorder="1" applyAlignment="1">
      <alignment horizontal="right"/>
    </xf>
    <xf numFmtId="164" fontId="17" fillId="0" borderId="0" xfId="6" applyNumberFormat="1" applyFont="1" applyFill="1"/>
    <xf numFmtId="165" fontId="7" fillId="0" borderId="2" xfId="4" applyNumberFormat="1" applyFont="1" applyBorder="1" applyAlignment="1">
      <alignment horizontal="right"/>
    </xf>
    <xf numFmtId="0" fontId="17" fillId="0" borderId="0" xfId="6" applyFont="1" applyFill="1"/>
    <xf numFmtId="4" fontId="18" fillId="0" borderId="0" xfId="6" quotePrefix="1" applyNumberFormat="1" applyFont="1" applyFill="1" applyBorder="1"/>
    <xf numFmtId="39" fontId="2" fillId="0" borderId="0" xfId="4" applyBorder="1" applyAlignment="1">
      <alignment horizontal="center"/>
    </xf>
    <xf numFmtId="39" fontId="2" fillId="0" borderId="0" xfId="4" applyBorder="1" applyAlignment="1"/>
    <xf numFmtId="39" fontId="2" fillId="0" borderId="1" xfId="4" applyBorder="1"/>
    <xf numFmtId="39" fontId="2" fillId="0" borderId="1" xfId="4" applyFont="1" applyBorder="1"/>
    <xf numFmtId="39" fontId="6" fillId="0" borderId="0" xfId="4" applyFont="1" applyBorder="1" applyAlignment="1">
      <alignment horizontal="center"/>
    </xf>
    <xf numFmtId="39" fontId="6" fillId="0" borderId="1" xfId="4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2" fillId="0" borderId="0" xfId="2"/>
    <xf numFmtId="0" fontId="2" fillId="0" borderId="0" xfId="2" applyAlignment="1">
      <alignment horizontal="center"/>
    </xf>
    <xf numFmtId="0" fontId="19" fillId="0" borderId="0" xfId="2" applyFont="1" applyAlignment="1">
      <alignment horizontal="center"/>
    </xf>
    <xf numFmtId="39" fontId="3" fillId="2" borderId="0" xfId="4" applyFont="1" applyFill="1" applyAlignment="1"/>
    <xf numFmtId="39" fontId="3" fillId="2" borderId="0" xfId="4" applyFont="1" applyFill="1"/>
    <xf numFmtId="0" fontId="4" fillId="2" borderId="0" xfId="2" applyFont="1" applyFill="1"/>
    <xf numFmtId="0" fontId="8" fillId="2" borderId="0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3" fillId="0" borderId="0" xfId="2" applyFont="1" applyFill="1" applyAlignment="1">
      <alignment horizontal="center"/>
    </xf>
    <xf numFmtId="39" fontId="3" fillId="0" borderId="0" xfId="4" applyFont="1" applyAlignment="1">
      <alignment horizontal="left"/>
    </xf>
    <xf numFmtId="0" fontId="3" fillId="0" borderId="0" xfId="2" applyFont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49" fontId="6" fillId="0" borderId="1" xfId="2" applyNumberFormat="1" applyFont="1" applyFill="1" applyBorder="1" applyAlignment="1">
      <alignment horizontal="center"/>
    </xf>
    <xf numFmtId="39" fontId="4" fillId="0" borderId="0" xfId="5" applyFont="1"/>
    <xf numFmtId="0" fontId="4" fillId="0" borderId="0" xfId="2" applyFont="1" applyFill="1" applyAlignment="1">
      <alignment horizontal="right"/>
    </xf>
    <xf numFmtId="0" fontId="4" fillId="0" borderId="0" xfId="2" applyFont="1" applyFill="1"/>
    <xf numFmtId="4" fontId="4" fillId="0" borderId="1" xfId="2" quotePrefix="1" applyNumberFormat="1" applyFont="1" applyFill="1" applyBorder="1"/>
    <xf numFmtId="4" fontId="4" fillId="0" borderId="0" xfId="2" quotePrefix="1" applyNumberFormat="1" applyFont="1" applyFill="1"/>
    <xf numFmtId="4" fontId="4" fillId="0" borderId="2" xfId="2" quotePrefix="1" applyNumberFormat="1" applyFont="1" applyFill="1" applyBorder="1"/>
    <xf numFmtId="39" fontId="3" fillId="0" borderId="0" xfId="4" applyFont="1"/>
    <xf numFmtId="4" fontId="4" fillId="0" borderId="0" xfId="2" quotePrefix="1" applyNumberFormat="1" applyFont="1" applyFill="1" applyBorder="1"/>
    <xf numFmtId="4" fontId="4" fillId="0" borderId="1" xfId="2" applyNumberFormat="1" applyFont="1" applyFill="1" applyBorder="1"/>
    <xf numFmtId="165" fontId="4" fillId="0" borderId="0" xfId="2" quotePrefix="1" applyNumberFormat="1" applyFont="1" applyFill="1" applyBorder="1"/>
    <xf numFmtId="4" fontId="4" fillId="0" borderId="0" xfId="2" applyNumberFormat="1" applyFont="1" applyFill="1"/>
    <xf numFmtId="39" fontId="4" fillId="0" borderId="0" xfId="5" applyFont="1" applyFill="1"/>
    <xf numFmtId="39" fontId="4" fillId="0" borderId="0" xfId="4" applyFont="1" applyFill="1"/>
    <xf numFmtId="165" fontId="20" fillId="0" borderId="1" xfId="0" applyNumberFormat="1" applyFont="1" applyBorder="1"/>
    <xf numFmtId="0" fontId="3" fillId="0" borderId="0" xfId="2" applyFont="1" applyFill="1"/>
    <xf numFmtId="164" fontId="4" fillId="0" borderId="0" xfId="2" applyNumberFormat="1" applyFont="1" applyFill="1"/>
    <xf numFmtId="165" fontId="4" fillId="0" borderId="0" xfId="2" applyNumberFormat="1" applyFont="1" applyFill="1"/>
    <xf numFmtId="39" fontId="3" fillId="0" borderId="1" xfId="5" applyFont="1" applyFill="1" applyBorder="1" applyAlignment="1">
      <alignment horizontal="right"/>
    </xf>
    <xf numFmtId="39" fontId="4" fillId="0" borderId="0" xfId="4" applyFont="1"/>
    <xf numFmtId="165" fontId="4" fillId="0" borderId="0" xfId="2" applyNumberFormat="1" applyFont="1" applyFill="1" applyBorder="1"/>
    <xf numFmtId="165" fontId="4" fillId="0" borderId="1" xfId="2" applyNumberFormat="1" applyFont="1" applyFill="1" applyBorder="1"/>
    <xf numFmtId="165" fontId="4" fillId="0" borderId="1" xfId="4" applyNumberFormat="1" applyFont="1" applyFill="1" applyBorder="1" applyAlignment="1">
      <alignment horizontal="right"/>
    </xf>
    <xf numFmtId="165" fontId="4" fillId="0" borderId="2" xfId="4" applyNumberFormat="1" applyFont="1" applyFill="1" applyBorder="1" applyAlignment="1">
      <alignment horizontal="right"/>
    </xf>
    <xf numFmtId="39" fontId="3" fillId="0" borderId="0" xfId="4" applyFont="1" applyFill="1"/>
    <xf numFmtId="4" fontId="3" fillId="0" borderId="0" xfId="2" quotePrefix="1" applyNumberFormat="1" applyFont="1" applyFill="1" applyBorder="1"/>
    <xf numFmtId="39" fontId="3" fillId="0" borderId="1" xfId="2" applyNumberFormat="1" applyFont="1" applyFill="1" applyBorder="1"/>
    <xf numFmtId="0" fontId="4" fillId="0" borderId="1" xfId="2" applyFont="1" applyFill="1" applyBorder="1"/>
    <xf numFmtId="4" fontId="3" fillId="2" borderId="1" xfId="2" applyNumberFormat="1" applyFont="1" applyFill="1" applyBorder="1"/>
    <xf numFmtId="4" fontId="4" fillId="5" borderId="3" xfId="2" quotePrefix="1" applyNumberFormat="1" applyFont="1" applyFill="1" applyBorder="1"/>
    <xf numFmtId="4" fontId="4" fillId="0" borderId="0" xfId="2" applyNumberFormat="1" applyFont="1" applyFill="1" applyBorder="1"/>
    <xf numFmtId="4" fontId="3" fillId="0" borderId="3" xfId="2" quotePrefix="1" applyNumberFormat="1" applyFont="1" applyFill="1" applyBorder="1"/>
    <xf numFmtId="4" fontId="21" fillId="0" borderId="0" xfId="2" quotePrefix="1" applyNumberFormat="1" applyFont="1" applyFill="1" applyBorder="1"/>
    <xf numFmtId="39" fontId="3" fillId="0" borderId="4" xfId="4" applyFont="1" applyBorder="1" applyAlignment="1">
      <alignment horizontal="left"/>
    </xf>
    <xf numFmtId="39" fontId="4" fillId="0" borderId="1" xfId="4" applyFont="1" applyBorder="1"/>
    <xf numFmtId="39" fontId="4" fillId="0" borderId="1" xfId="5" applyFont="1" applyFill="1" applyBorder="1"/>
    <xf numFmtId="4" fontId="4" fillId="0" borderId="0" xfId="4" applyNumberFormat="1" applyFont="1" applyBorder="1" applyAlignment="1">
      <alignment horizontal="center"/>
    </xf>
    <xf numFmtId="39" fontId="4" fillId="0" borderId="2" xfId="4" applyFont="1" applyBorder="1" applyAlignment="1">
      <alignment horizontal="right"/>
    </xf>
    <xf numFmtId="4" fontId="4" fillId="0" borderId="3" xfId="2" quotePrefix="1" applyNumberFormat="1" applyFont="1" applyFill="1" applyBorder="1"/>
    <xf numFmtId="49" fontId="4" fillId="0" borderId="0" xfId="4" applyNumberFormat="1" applyFont="1" applyBorder="1" applyAlignment="1"/>
    <xf numFmtId="39" fontId="4" fillId="0" borderId="0" xfId="4" applyFont="1" applyFill="1" applyBorder="1" applyAlignment="1">
      <alignment horizontal="right"/>
    </xf>
    <xf numFmtId="0" fontId="22" fillId="0" borderId="0" xfId="0" applyFont="1"/>
    <xf numFmtId="165" fontId="20" fillId="0" borderId="2" xfId="0" applyNumberFormat="1" applyFont="1" applyBorder="1"/>
    <xf numFmtId="4" fontId="4" fillId="0" borderId="0" xfId="4" applyNumberFormat="1" applyFont="1"/>
    <xf numFmtId="4" fontId="4" fillId="0" borderId="0" xfId="4" applyNumberFormat="1" applyFont="1" applyFill="1"/>
    <xf numFmtId="165" fontId="4" fillId="0" borderId="1" xfId="4" applyNumberFormat="1" applyFont="1" applyFill="1" applyBorder="1" applyAlignment="1"/>
    <xf numFmtId="4" fontId="4" fillId="0" borderId="0" xfId="4" applyNumberFormat="1" applyFont="1" applyFill="1" applyBorder="1" applyAlignment="1">
      <alignment horizontal="center"/>
    </xf>
    <xf numFmtId="165" fontId="4" fillId="0" borderId="1" xfId="2" quotePrefix="1" applyNumberFormat="1" applyFont="1" applyFill="1" applyBorder="1"/>
    <xf numFmtId="165" fontId="4" fillId="0" borderId="2" xfId="2" quotePrefix="1" applyNumberFormat="1" applyFont="1" applyFill="1" applyBorder="1"/>
    <xf numFmtId="165" fontId="4" fillId="0" borderId="0" xfId="4" applyNumberFormat="1" applyFont="1" applyFill="1" applyBorder="1" applyAlignment="1">
      <alignment horizontal="right"/>
    </xf>
    <xf numFmtId="4" fontId="3" fillId="2" borderId="7" xfId="2" applyNumberFormat="1" applyFont="1" applyFill="1" applyBorder="1"/>
    <xf numFmtId="39" fontId="4" fillId="0" borderId="1" xfId="4" applyFont="1" applyBorder="1" applyAlignment="1">
      <alignment horizontal="center"/>
    </xf>
    <xf numFmtId="39" fontId="4" fillId="0" borderId="1" xfId="4" applyFont="1" applyFill="1" applyBorder="1" applyAlignment="1">
      <alignment horizontal="center"/>
    </xf>
    <xf numFmtId="39" fontId="3" fillId="0" borderId="0" xfId="4" applyFont="1" applyBorder="1" applyAlignment="1">
      <alignment horizontal="center" vertical="center"/>
    </xf>
    <xf numFmtId="39" fontId="4" fillId="0" borderId="0" xfId="4" applyFont="1" applyBorder="1"/>
    <xf numFmtId="39" fontId="3" fillId="0" borderId="0" xfId="4" applyFont="1" applyBorder="1" applyAlignment="1">
      <alignment horizontal="center"/>
    </xf>
    <xf numFmtId="39" fontId="3" fillId="0" borderId="0" xfId="4" applyFont="1" applyBorder="1" applyAlignment="1">
      <alignment horizontal="center" vertical="center"/>
    </xf>
    <xf numFmtId="39" fontId="3" fillId="0" borderId="0" xfId="4" applyFont="1" applyBorder="1" applyAlignment="1">
      <alignment horizontal="center"/>
    </xf>
    <xf numFmtId="39" fontId="3" fillId="0" borderId="1" xfId="4" applyFont="1" applyBorder="1" applyAlignment="1">
      <alignment horizontal="center" vertical="center"/>
    </xf>
    <xf numFmtId="39" fontId="4" fillId="0" borderId="0" xfId="4" applyFont="1" applyBorder="1" applyAlignment="1"/>
    <xf numFmtId="39" fontId="3" fillId="0" borderId="0" xfId="4" applyFont="1" applyBorder="1" applyAlignment="1"/>
    <xf numFmtId="0" fontId="13" fillId="0" borderId="0" xfId="2" applyFont="1" applyAlignment="1">
      <alignment horizontal="centerContinuous"/>
    </xf>
    <xf numFmtId="0" fontId="14" fillId="0" borderId="0" xfId="2" applyFont="1" applyAlignment="1">
      <alignment horizontal="centerContinuous"/>
    </xf>
    <xf numFmtId="0" fontId="10" fillId="0" borderId="0" xfId="2" applyFont="1" applyAlignment="1">
      <alignment horizontal="centerContinuous"/>
    </xf>
    <xf numFmtId="39" fontId="3" fillId="3" borderId="0" xfId="4" applyFont="1" applyFill="1"/>
    <xf numFmtId="0" fontId="4" fillId="3" borderId="0" xfId="2" applyFont="1" applyFill="1"/>
    <xf numFmtId="0" fontId="8" fillId="3" borderId="0" xfId="2" applyFont="1" applyFill="1" applyBorder="1" applyAlignment="1">
      <alignment horizontal="center"/>
    </xf>
    <xf numFmtId="0" fontId="4" fillId="3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14" fillId="0" borderId="0" xfId="2" applyFont="1" applyFill="1" applyBorder="1" applyAlignment="1">
      <alignment horizontal="center"/>
    </xf>
    <xf numFmtId="0" fontId="14" fillId="0" borderId="0" xfId="2" applyFont="1" applyFill="1" applyAlignment="1">
      <alignment horizontal="right"/>
    </xf>
    <xf numFmtId="0" fontId="14" fillId="0" borderId="0" xfId="2" applyFont="1" applyFill="1"/>
    <xf numFmtId="0" fontId="16" fillId="0" borderId="0" xfId="2" applyFont="1" applyFill="1"/>
    <xf numFmtId="164" fontId="14" fillId="0" borderId="0" xfId="2" applyNumberFormat="1" applyFont="1" applyFill="1"/>
    <xf numFmtId="4" fontId="3" fillId="3" borderId="3" xfId="2" quotePrefix="1" applyNumberFormat="1" applyFont="1" applyFill="1" applyBorder="1"/>
    <xf numFmtId="4" fontId="4" fillId="0" borderId="2" xfId="2" applyNumberFormat="1" applyFont="1" applyFill="1" applyBorder="1" applyAlignment="1"/>
    <xf numFmtId="0" fontId="16" fillId="0" borderId="7" xfId="2" applyFont="1" applyFill="1" applyBorder="1"/>
    <xf numFmtId="0" fontId="14" fillId="0" borderId="7" xfId="2" applyFont="1" applyFill="1" applyBorder="1" applyAlignment="1">
      <alignment horizontal="right"/>
    </xf>
    <xf numFmtId="0" fontId="14" fillId="0" borderId="7" xfId="2" applyFont="1" applyFill="1" applyBorder="1"/>
    <xf numFmtId="4" fontId="2" fillId="0" borderId="7" xfId="2" applyNumberFormat="1" applyFont="1" applyFill="1" applyBorder="1"/>
    <xf numFmtId="4" fontId="11" fillId="0" borderId="7" xfId="2" quotePrefix="1" applyNumberFormat="1" applyFont="1" applyFill="1" applyBorder="1"/>
    <xf numFmtId="39" fontId="6" fillId="0" borderId="4" xfId="4" applyFont="1" applyBorder="1"/>
    <xf numFmtId="4" fontId="2" fillId="0" borderId="4" xfId="4" applyNumberFormat="1" applyBorder="1" applyAlignment="1"/>
    <xf numFmtId="39" fontId="2" fillId="0" borderId="4" xfId="4" applyBorder="1"/>
    <xf numFmtId="4" fontId="2" fillId="0" borderId="0" xfId="4" applyNumberFormat="1" applyBorder="1" applyAlignment="1">
      <alignment horizontal="center"/>
    </xf>
    <xf numFmtId="39" fontId="2" fillId="0" borderId="2" xfId="4" applyBorder="1" applyAlignment="1">
      <alignment horizontal="right"/>
    </xf>
    <xf numFmtId="49" fontId="2" fillId="0" borderId="0" xfId="4" applyNumberFormat="1" applyBorder="1" applyAlignment="1"/>
    <xf numFmtId="39" fontId="2" fillId="0" borderId="0" xfId="4" applyBorder="1" applyAlignment="1">
      <alignment horizontal="right"/>
    </xf>
    <xf numFmtId="4" fontId="2" fillId="0" borderId="0" xfId="4" applyNumberFormat="1" applyBorder="1"/>
    <xf numFmtId="4" fontId="2" fillId="0" borderId="1" xfId="4" applyNumberFormat="1" applyBorder="1"/>
    <xf numFmtId="4" fontId="2" fillId="0" borderId="0" xfId="4" applyNumberFormat="1"/>
    <xf numFmtId="39" fontId="2" fillId="0" borderId="0" xfId="4" applyBorder="1" applyAlignment="1">
      <alignment horizontal="right"/>
    </xf>
    <xf numFmtId="39" fontId="2" fillId="0" borderId="1" xfId="4" applyBorder="1" applyAlignment="1"/>
    <xf numFmtId="39" fontId="2" fillId="0" borderId="0" xfId="4" applyBorder="1"/>
    <xf numFmtId="0" fontId="0" fillId="0" borderId="1" xfId="0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0" xfId="2" applyBorder="1"/>
    <xf numFmtId="39" fontId="6" fillId="0" borderId="0" xfId="4" applyFont="1" applyBorder="1" applyAlignment="1">
      <alignment vertical="center"/>
    </xf>
    <xf numFmtId="39" fontId="6" fillId="0" borderId="0" xfId="4" applyFont="1" applyBorder="1" applyAlignment="1">
      <alignment horizontal="center" vertical="center"/>
    </xf>
    <xf numFmtId="39" fontId="6" fillId="0" borderId="6" xfId="4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3" fontId="5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39" fontId="24" fillId="0" borderId="0" xfId="5" applyFont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4" fontId="2" fillId="0" borderId="1" xfId="0" quotePrefix="1" applyNumberFormat="1" applyFont="1" applyFill="1" applyBorder="1"/>
    <xf numFmtId="4" fontId="2" fillId="0" borderId="0" xfId="0" quotePrefix="1" applyNumberFormat="1" applyFont="1" applyFill="1"/>
    <xf numFmtId="4" fontId="2" fillId="0" borderId="2" xfId="0" quotePrefix="1" applyNumberFormat="1" applyFont="1" applyFill="1" applyBorder="1"/>
    <xf numFmtId="4" fontId="2" fillId="0" borderId="0" xfId="0" quotePrefix="1" applyNumberFormat="1" applyFont="1" applyFill="1" applyBorder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39" fontId="10" fillId="0" borderId="0" xfId="4" applyFont="1" applyFill="1"/>
    <xf numFmtId="39" fontId="10" fillId="0" borderId="0" xfId="4" applyFont="1" applyFill="1" applyAlignment="1">
      <alignment horizontal="left"/>
    </xf>
    <xf numFmtId="0" fontId="24" fillId="0" borderId="0" xfId="0" applyFont="1" applyFill="1"/>
    <xf numFmtId="0" fontId="6" fillId="0" borderId="0" xfId="0" applyFont="1" applyFill="1"/>
    <xf numFmtId="164" fontId="2" fillId="0" borderId="0" xfId="0" applyNumberFormat="1" applyFont="1" applyFill="1"/>
    <xf numFmtId="4" fontId="2" fillId="0" borderId="0" xfId="0" applyNumberFormat="1" applyFont="1" applyFill="1"/>
    <xf numFmtId="0" fontId="24" fillId="0" borderId="0" xfId="0" applyFont="1"/>
    <xf numFmtId="4" fontId="6" fillId="4" borderId="3" xfId="0" applyNumberFormat="1" applyFont="1" applyFill="1" applyBorder="1" applyAlignment="1"/>
    <xf numFmtId="39" fontId="6" fillId="0" borderId="0" xfId="4" applyFont="1" applyFill="1" applyAlignment="1">
      <alignment horizontal="left"/>
    </xf>
    <xf numFmtId="4" fontId="2" fillId="0" borderId="2" xfId="0" applyNumberFormat="1" applyFont="1" applyFill="1" applyBorder="1" applyAlignment="1"/>
    <xf numFmtId="4" fontId="2" fillId="3" borderId="3" xfId="0" quotePrefix="1" applyNumberFormat="1" applyFont="1" applyFill="1" applyBorder="1"/>
    <xf numFmtId="0" fontId="6" fillId="0" borderId="7" xfId="0" applyFont="1" applyFill="1" applyBorder="1"/>
    <xf numFmtId="0" fontId="2" fillId="0" borderId="7" xfId="0" applyFont="1" applyFill="1" applyBorder="1" applyAlignment="1">
      <alignment horizontal="right"/>
    </xf>
    <xf numFmtId="0" fontId="2" fillId="0" borderId="7" xfId="0" applyFont="1" applyFill="1" applyBorder="1"/>
    <xf numFmtId="4" fontId="2" fillId="0" borderId="7" xfId="0" applyNumberFormat="1" applyFont="1" applyFill="1" applyBorder="1"/>
    <xf numFmtId="4" fontId="11" fillId="0" borderId="7" xfId="0" quotePrefix="1" applyNumberFormat="1" applyFont="1" applyFill="1" applyBorder="1"/>
    <xf numFmtId="39" fontId="6" fillId="0" borderId="7" xfId="4" applyFont="1" applyBorder="1"/>
    <xf numFmtId="4" fontId="2" fillId="0" borderId="7" xfId="4" applyNumberFormat="1" applyFont="1" applyBorder="1" applyAlignment="1"/>
    <xf numFmtId="39" fontId="2" fillId="0" borderId="7" xfId="4" applyFont="1" applyBorder="1"/>
    <xf numFmtId="4" fontId="2" fillId="0" borderId="0" xfId="4" applyNumberFormat="1" applyFont="1" applyBorder="1" applyAlignment="1">
      <alignment horizontal="center"/>
    </xf>
    <xf numFmtId="39" fontId="2" fillId="0" borderId="2" xfId="4" applyFont="1" applyFill="1" applyBorder="1" applyAlignment="1"/>
    <xf numFmtId="4" fontId="2" fillId="0" borderId="3" xfId="0" quotePrefix="1" applyNumberFormat="1" applyFont="1" applyFill="1" applyBorder="1"/>
    <xf numFmtId="49" fontId="2" fillId="0" borderId="0" xfId="4" applyNumberFormat="1" applyFont="1" applyBorder="1" applyAlignment="1"/>
    <xf numFmtId="39" fontId="2" fillId="0" borderId="0" xfId="4" applyFont="1" applyBorder="1" applyAlignment="1">
      <alignment horizontal="right"/>
    </xf>
    <xf numFmtId="4" fontId="2" fillId="0" borderId="0" xfId="4" applyNumberFormat="1" applyFont="1" applyBorder="1"/>
    <xf numFmtId="4" fontId="2" fillId="0" borderId="0" xfId="4" applyNumberFormat="1" applyFont="1"/>
    <xf numFmtId="0" fontId="10" fillId="0" borderId="0" xfId="0" applyFont="1" applyFill="1"/>
    <xf numFmtId="4" fontId="10" fillId="0" borderId="1" xfId="0" quotePrefix="1" applyNumberFormat="1" applyFont="1" applyFill="1" applyBorder="1"/>
    <xf numFmtId="4" fontId="2" fillId="0" borderId="1" xfId="4" applyNumberFormat="1" applyFont="1" applyBorder="1"/>
    <xf numFmtId="4" fontId="2" fillId="0" borderId="0" xfId="4" applyNumberFormat="1" applyFont="1" applyBorder="1" applyAlignment="1">
      <alignment horizontal="right"/>
    </xf>
    <xf numFmtId="49" fontId="2" fillId="0" borderId="0" xfId="4" applyNumberFormat="1" applyFont="1" applyBorder="1" applyAlignment="1">
      <alignment horizontal="center"/>
    </xf>
    <xf numFmtId="39" fontId="2" fillId="0" borderId="0" xfId="4" applyFont="1" applyBorder="1" applyAlignment="1"/>
    <xf numFmtId="39" fontId="2" fillId="0" borderId="0" xfId="4" applyFont="1" applyBorder="1"/>
    <xf numFmtId="39" fontId="2" fillId="0" borderId="1" xfId="4" applyFont="1" applyBorder="1" applyAlignment="1">
      <alignment horizontal="center"/>
    </xf>
    <xf numFmtId="0" fontId="6" fillId="0" borderId="0" xfId="0" applyFont="1" applyFill="1" applyBorder="1"/>
    <xf numFmtId="4" fontId="11" fillId="0" borderId="1" xfId="0" quotePrefix="1" applyNumberFormat="1" applyFont="1" applyFill="1" applyBorder="1"/>
    <xf numFmtId="39" fontId="13" fillId="0" borderId="6" xfId="4" applyFont="1" applyBorder="1" applyAlignment="1">
      <alignment horizontal="center"/>
    </xf>
    <xf numFmtId="39" fontId="10" fillId="0" borderId="0" xfId="4" applyFont="1" applyBorder="1"/>
    <xf numFmtId="0" fontId="0" fillId="0" borderId="0" xfId="0" applyBorder="1"/>
    <xf numFmtId="39" fontId="13" fillId="0" borderId="6" xfId="4" applyFont="1" applyBorder="1" applyAlignment="1">
      <alignment horizontal="center"/>
    </xf>
    <xf numFmtId="0" fontId="25" fillId="0" borderId="0" xfId="0" applyFont="1"/>
    <xf numFmtId="0" fontId="25" fillId="0" borderId="0" xfId="0" applyFont="1" applyBorder="1"/>
    <xf numFmtId="0" fontId="25" fillId="0" borderId="1" xfId="0" applyFont="1" applyBorder="1" applyAlignment="1">
      <alignment horizontal="center"/>
    </xf>
    <xf numFmtId="0" fontId="25" fillId="0" borderId="0" xfId="0" applyFont="1" applyBorder="1" applyAlignment="1"/>
    <xf numFmtId="0" fontId="25" fillId="0" borderId="1" xfId="0" applyFont="1" applyBorder="1"/>
    <xf numFmtId="39" fontId="13" fillId="0" borderId="0" xfId="4" applyFont="1" applyBorder="1" applyAlignment="1">
      <alignment horizontal="center"/>
    </xf>
    <xf numFmtId="39" fontId="13" fillId="0" borderId="0" xfId="4" applyFont="1" applyBorder="1" applyAlignment="1"/>
    <xf numFmtId="39" fontId="13" fillId="0" borderId="0" xfId="4" applyFont="1" applyBorder="1" applyAlignment="1">
      <alignment horizontal="center"/>
    </xf>
  </cellXfs>
  <cellStyles count="9">
    <cellStyle name="Millares" xfId="1" builtinId="3"/>
    <cellStyle name="Millares 10 10" xfId="3"/>
    <cellStyle name="Millares 19" xfId="8"/>
    <cellStyle name="Millares 8" xfId="7"/>
    <cellStyle name="Normal" xfId="0" builtinId="0"/>
    <cellStyle name="Normal 11" xfId="2"/>
    <cellStyle name="Normal 7" xfId="6"/>
    <cellStyle name="Normal_Electronica" xfId="5"/>
    <cellStyle name="Normal_Hoja1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552450</xdr:colOff>
      <xdr:row>0</xdr:row>
      <xdr:rowOff>60066</xdr:rowOff>
    </xdr:from>
    <xdr:ext cx="720337" cy="317273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0066"/>
          <a:ext cx="720337" cy="317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116703</xdr:colOff>
      <xdr:row>49</xdr:row>
      <xdr:rowOff>123825</xdr:rowOff>
    </xdr:from>
    <xdr:ext cx="395966" cy="266700"/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4653" y="9725025"/>
          <a:ext cx="395966" cy="2667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104776</xdr:colOff>
      <xdr:row>51</xdr:row>
      <xdr:rowOff>142875</xdr:rowOff>
    </xdr:from>
    <xdr:ext cx="5791200" cy="194982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10125075"/>
          <a:ext cx="5791200" cy="194982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685800</xdr:colOff>
      <xdr:row>0</xdr:row>
      <xdr:rowOff>28575</xdr:rowOff>
    </xdr:from>
    <xdr:ext cx="1000125" cy="592667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8575"/>
          <a:ext cx="1000125" cy="59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238126</xdr:colOff>
      <xdr:row>46</xdr:row>
      <xdr:rowOff>9524</xdr:rowOff>
    </xdr:from>
    <xdr:ext cx="5676900" cy="295275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8972549"/>
          <a:ext cx="5676900" cy="295275"/>
        </a:xfrm>
        <a:prstGeom prst="rect">
          <a:avLst/>
        </a:prstGeom>
        <a:noFill/>
      </xdr:spPr>
    </xdr:pic>
    <xdr:clientData/>
  </xdr:oneCellAnchor>
  <xdr:oneCellAnchor>
    <xdr:from>
      <xdr:col>3</xdr:col>
      <xdr:colOff>962026</xdr:colOff>
      <xdr:row>43</xdr:row>
      <xdr:rowOff>76200</xdr:rowOff>
    </xdr:from>
    <xdr:ext cx="514349" cy="390524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6" y="8467725"/>
          <a:ext cx="514349" cy="390524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1214879</xdr:colOff>
      <xdr:row>0</xdr:row>
      <xdr:rowOff>11205</xdr:rowOff>
    </xdr:from>
    <xdr:ext cx="775608" cy="393593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1754" y="11205"/>
          <a:ext cx="775608" cy="393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1152527</xdr:colOff>
      <xdr:row>47</xdr:row>
      <xdr:rowOff>134469</xdr:rowOff>
    </xdr:from>
    <xdr:ext cx="612320" cy="299358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2" y="9726144"/>
          <a:ext cx="612320" cy="299358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257736</xdr:colOff>
      <xdr:row>49</xdr:row>
      <xdr:rowOff>168088</xdr:rowOff>
    </xdr:from>
    <xdr:ext cx="5378824" cy="123265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011" y="10159813"/>
          <a:ext cx="5378824" cy="123265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0</xdr:row>
      <xdr:rowOff>28575</xdr:rowOff>
    </xdr:from>
    <xdr:ext cx="889655" cy="571500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8575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152400</xdr:colOff>
      <xdr:row>45</xdr:row>
      <xdr:rowOff>180974</xdr:rowOff>
    </xdr:from>
    <xdr:ext cx="5705475" cy="333375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991599"/>
          <a:ext cx="5705475" cy="333375"/>
        </a:xfrm>
        <a:prstGeom prst="rect">
          <a:avLst/>
        </a:prstGeom>
        <a:noFill/>
      </xdr:spPr>
    </xdr:pic>
    <xdr:clientData/>
  </xdr:oneCellAnchor>
  <xdr:oneCellAnchor>
    <xdr:from>
      <xdr:col>4</xdr:col>
      <xdr:colOff>47626</xdr:colOff>
      <xdr:row>43</xdr:row>
      <xdr:rowOff>123825</xdr:rowOff>
    </xdr:from>
    <xdr:ext cx="590550" cy="419099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1" y="8553450"/>
          <a:ext cx="590550" cy="419099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419100</xdr:colOff>
      <xdr:row>0</xdr:row>
      <xdr:rowOff>47625</xdr:rowOff>
    </xdr:from>
    <xdr:ext cx="1027852" cy="558135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47625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714376</xdr:colOff>
      <xdr:row>47</xdr:row>
      <xdr:rowOff>152401</xdr:rowOff>
    </xdr:from>
    <xdr:ext cx="352424" cy="352424"/>
    <xdr:pic>
      <xdr:nvPicPr>
        <xdr:cNvPr id="3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1" y="9315451"/>
          <a:ext cx="352424" cy="352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49</xdr:row>
      <xdr:rowOff>133350</xdr:rowOff>
    </xdr:from>
    <xdr:ext cx="5269855" cy="209550"/>
    <xdr:pic>
      <xdr:nvPicPr>
        <xdr:cNvPr id="4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677400"/>
          <a:ext cx="526985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2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31.28515625" customWidth="1"/>
    <col min="2" max="2" width="8.42578125" customWidth="1"/>
    <col min="3" max="3" width="6" customWidth="1"/>
    <col min="4" max="4" width="9.28515625" customWidth="1"/>
    <col min="5" max="5" width="2.28515625" customWidth="1"/>
    <col min="6" max="6" width="15.7109375" customWidth="1"/>
    <col min="7" max="7" width="17" customWidth="1"/>
  </cols>
  <sheetData>
    <row r="1" spans="1:7" ht="15.75" x14ac:dyDescent="0.25">
      <c r="A1" s="1"/>
      <c r="B1" s="2"/>
      <c r="C1" s="3"/>
      <c r="D1" s="4"/>
      <c r="E1" s="5"/>
      <c r="F1" s="2"/>
      <c r="G1" s="2"/>
    </row>
    <row r="2" spans="1:7" ht="15.75" x14ac:dyDescent="0.25">
      <c r="A2" s="1"/>
      <c r="B2" s="2"/>
      <c r="C2" s="3"/>
      <c r="D2" s="4"/>
      <c r="E2" s="5"/>
      <c r="F2" s="2"/>
      <c r="G2" s="2"/>
    </row>
    <row r="3" spans="1:7" ht="15.75" x14ac:dyDescent="0.25">
      <c r="A3" s="6" t="s">
        <v>0</v>
      </c>
      <c r="B3" s="6"/>
      <c r="C3" s="6"/>
      <c r="D3" s="6"/>
      <c r="E3" s="6"/>
      <c r="F3" s="6"/>
      <c r="G3" s="6"/>
    </row>
    <row r="4" spans="1:7" x14ac:dyDescent="0.25">
      <c r="A4" s="7" t="s">
        <v>1</v>
      </c>
      <c r="B4" s="7"/>
      <c r="C4" s="7"/>
      <c r="D4" s="7"/>
      <c r="E4" s="7"/>
      <c r="F4" s="7"/>
      <c r="G4" s="7"/>
    </row>
    <row r="5" spans="1:7" ht="15.75" x14ac:dyDescent="0.25">
      <c r="A5" s="6" t="s">
        <v>2</v>
      </c>
      <c r="B5" s="6"/>
      <c r="C5" s="6"/>
      <c r="D5" s="6"/>
      <c r="E5" s="6"/>
      <c r="F5" s="6"/>
      <c r="G5" s="6"/>
    </row>
    <row r="6" spans="1:7" x14ac:dyDescent="0.25">
      <c r="A6" s="8" t="s">
        <v>3</v>
      </c>
      <c r="B6" s="8"/>
      <c r="C6" s="8"/>
      <c r="D6" s="8"/>
      <c r="E6" s="9"/>
      <c r="F6" s="9"/>
      <c r="G6" s="10" t="s">
        <v>4</v>
      </c>
    </row>
    <row r="7" spans="1:7" ht="15.75" x14ac:dyDescent="0.25">
      <c r="A7" s="8" t="s">
        <v>5</v>
      </c>
      <c r="B7" s="8"/>
      <c r="C7" s="11"/>
      <c r="D7" s="12"/>
      <c r="E7" s="13"/>
      <c r="F7" s="13"/>
      <c r="G7" s="14" t="s">
        <v>6</v>
      </c>
    </row>
    <row r="8" spans="1:7" x14ac:dyDescent="0.25">
      <c r="A8" s="15" t="s">
        <v>7</v>
      </c>
      <c r="B8" s="15"/>
      <c r="C8" s="15"/>
      <c r="D8" s="15"/>
      <c r="E8" s="16"/>
      <c r="F8" s="17">
        <v>1228433897.4100001</v>
      </c>
      <c r="G8" s="18"/>
    </row>
    <row r="9" spans="1:7" x14ac:dyDescent="0.25">
      <c r="A9" s="15" t="s">
        <v>8</v>
      </c>
      <c r="B9" s="15"/>
      <c r="C9" s="15"/>
      <c r="D9" s="15"/>
      <c r="E9" s="16"/>
      <c r="F9" s="19"/>
      <c r="G9" s="18"/>
    </row>
    <row r="10" spans="1:7" ht="15.75" x14ac:dyDescent="0.25">
      <c r="A10" s="20"/>
      <c r="B10" s="21"/>
      <c r="C10" s="16"/>
      <c r="D10" s="16" t="s">
        <v>9</v>
      </c>
      <c r="E10" s="16"/>
      <c r="F10" s="17"/>
      <c r="G10" s="22">
        <f>F8+F9</f>
        <v>1228433897.4100001</v>
      </c>
    </row>
    <row r="11" spans="1:7" x14ac:dyDescent="0.25">
      <c r="A11" s="23" t="s">
        <v>10</v>
      </c>
      <c r="B11" s="21"/>
      <c r="C11" s="16"/>
      <c r="D11" s="16"/>
      <c r="E11" s="16"/>
      <c r="F11" s="24"/>
      <c r="G11" s="25"/>
    </row>
    <row r="12" spans="1:7" x14ac:dyDescent="0.25">
      <c r="A12" s="26" t="s">
        <v>11</v>
      </c>
      <c r="B12" s="27"/>
      <c r="C12" s="27"/>
      <c r="D12" s="16"/>
      <c r="E12" s="16"/>
      <c r="F12" s="17">
        <v>310074922.38</v>
      </c>
      <c r="G12" s="25"/>
    </row>
    <row r="13" spans="1:7" x14ac:dyDescent="0.25">
      <c r="A13" s="26" t="s">
        <v>12</v>
      </c>
      <c r="B13" s="27"/>
      <c r="C13" s="27"/>
      <c r="D13" s="16"/>
      <c r="E13" s="16"/>
      <c r="F13" s="19">
        <v>636572</v>
      </c>
      <c r="G13" s="25"/>
    </row>
    <row r="14" spans="1:7" x14ac:dyDescent="0.25">
      <c r="A14" s="26" t="s">
        <v>13</v>
      </c>
      <c r="B14" s="27"/>
      <c r="C14" s="27"/>
      <c r="D14" s="16"/>
      <c r="E14" s="16"/>
      <c r="F14" s="19">
        <v>6222436.25</v>
      </c>
      <c r="G14" s="25"/>
    </row>
    <row r="15" spans="1:7" x14ac:dyDescent="0.25">
      <c r="A15" s="26"/>
      <c r="B15" s="27"/>
      <c r="C15" s="27"/>
      <c r="D15" s="16"/>
      <c r="E15" s="16"/>
      <c r="F15" s="24"/>
      <c r="G15" s="28"/>
    </row>
    <row r="16" spans="1:7" ht="15.75" x14ac:dyDescent="0.25">
      <c r="A16" s="20"/>
      <c r="B16" s="21"/>
      <c r="C16" s="29"/>
      <c r="D16" s="16" t="s">
        <v>14</v>
      </c>
      <c r="E16" s="30"/>
      <c r="F16" s="31"/>
      <c r="G16" s="32">
        <f>+F12+F13+F14</f>
        <v>316933930.63</v>
      </c>
    </row>
    <row r="17" spans="1:7" x14ac:dyDescent="0.25">
      <c r="A17" s="23" t="s">
        <v>15</v>
      </c>
      <c r="B17" s="33"/>
      <c r="C17" s="33"/>
      <c r="D17" s="16"/>
      <c r="E17" s="30"/>
      <c r="F17" s="25"/>
      <c r="G17" s="24"/>
    </row>
    <row r="18" spans="1:7" x14ac:dyDescent="0.25">
      <c r="A18" s="26" t="s">
        <v>16</v>
      </c>
      <c r="B18" s="27"/>
      <c r="C18" s="27"/>
      <c r="D18" s="16"/>
      <c r="E18" s="30"/>
      <c r="F18" s="34">
        <v>18407450.100000001</v>
      </c>
      <c r="G18" s="24"/>
    </row>
    <row r="19" spans="1:7" x14ac:dyDescent="0.25">
      <c r="A19" s="26"/>
      <c r="B19" s="27"/>
      <c r="C19" s="27"/>
      <c r="D19" s="16"/>
      <c r="E19" s="30"/>
      <c r="F19" s="34"/>
      <c r="G19" s="24"/>
    </row>
    <row r="20" spans="1:7" ht="15.75" x14ac:dyDescent="0.25">
      <c r="A20" s="35"/>
      <c r="B20" s="27"/>
      <c r="C20" s="16"/>
      <c r="D20" s="27" t="s">
        <v>17</v>
      </c>
      <c r="E20" s="30"/>
      <c r="F20" s="36"/>
      <c r="G20" s="37">
        <f>F18+F19</f>
        <v>18407450.100000001</v>
      </c>
    </row>
    <row r="21" spans="1:7" ht="15.75" x14ac:dyDescent="0.25">
      <c r="A21" s="35"/>
      <c r="B21" s="27"/>
      <c r="C21" s="16"/>
      <c r="D21" s="27"/>
      <c r="E21" s="30"/>
      <c r="F21" s="38"/>
      <c r="G21" s="39"/>
    </row>
    <row r="22" spans="1:7" ht="15.75" thickBot="1" x14ac:dyDescent="0.3">
      <c r="A22" s="29"/>
      <c r="B22" s="21"/>
      <c r="C22" s="16"/>
      <c r="D22" s="29" t="s">
        <v>18</v>
      </c>
      <c r="E22" s="30"/>
      <c r="F22" s="25"/>
      <c r="G22" s="40">
        <f>G10+G16-G20</f>
        <v>1526960377.9400001</v>
      </c>
    </row>
    <row r="23" spans="1:7" ht="15.75" thickTop="1" x14ac:dyDescent="0.25">
      <c r="A23" s="41" t="s">
        <v>10</v>
      </c>
      <c r="B23" s="21"/>
      <c r="C23" s="16"/>
      <c r="D23" s="16"/>
      <c r="E23" s="16"/>
      <c r="F23" s="25"/>
      <c r="G23" s="24"/>
    </row>
    <row r="24" spans="1:7" x14ac:dyDescent="0.25">
      <c r="A24" s="26" t="s">
        <v>19</v>
      </c>
      <c r="B24" s="21"/>
      <c r="C24" s="16"/>
      <c r="D24" s="16"/>
      <c r="E24" s="16"/>
      <c r="F24" s="17">
        <v>3137917.6</v>
      </c>
      <c r="G24" s="25"/>
    </row>
    <row r="25" spans="1:7" ht="15.75" thickBot="1" x14ac:dyDescent="0.3">
      <c r="A25" s="16"/>
      <c r="B25" s="21"/>
      <c r="C25" s="16"/>
      <c r="D25" s="16"/>
      <c r="E25" s="16"/>
      <c r="F25" s="25"/>
      <c r="G25" s="42">
        <f>G22+F24</f>
        <v>1530098295.54</v>
      </c>
    </row>
    <row r="26" spans="1:7" ht="15.75" thickTop="1" x14ac:dyDescent="0.25">
      <c r="A26" s="29" t="s">
        <v>15</v>
      </c>
      <c r="B26" s="21"/>
      <c r="C26" s="16"/>
      <c r="D26" s="16"/>
      <c r="E26" s="16"/>
      <c r="F26" s="31"/>
      <c r="G26" s="24"/>
    </row>
    <row r="27" spans="1:7" x14ac:dyDescent="0.25">
      <c r="A27" s="43" t="s">
        <v>20</v>
      </c>
      <c r="B27" s="43"/>
      <c r="C27" s="43"/>
      <c r="D27" s="43"/>
      <c r="E27" s="16" t="s">
        <v>21</v>
      </c>
      <c r="F27" s="44">
        <v>81024506.989999995</v>
      </c>
      <c r="G27" s="24"/>
    </row>
    <row r="28" spans="1:7" x14ac:dyDescent="0.25">
      <c r="A28" s="45" t="s">
        <v>22</v>
      </c>
      <c r="B28" s="21"/>
      <c r="C28" s="16"/>
      <c r="D28" s="16"/>
      <c r="E28" s="16"/>
      <c r="F28" s="44">
        <v>500</v>
      </c>
      <c r="G28" s="24"/>
    </row>
    <row r="29" spans="1:7" ht="15.75" thickBot="1" x14ac:dyDescent="0.3">
      <c r="A29" s="29" t="s">
        <v>23</v>
      </c>
      <c r="B29" s="21"/>
      <c r="C29" s="16"/>
      <c r="D29" s="16"/>
      <c r="E29" s="16"/>
      <c r="F29" s="31"/>
      <c r="G29" s="46">
        <f>G25-F27-F28</f>
        <v>1449073288.55</v>
      </c>
    </row>
    <row r="30" spans="1:7" ht="16.5" thickTop="1" thickBot="1" x14ac:dyDescent="0.3">
      <c r="A30" s="29"/>
      <c r="B30" s="21"/>
      <c r="C30" s="16"/>
      <c r="D30" s="16"/>
      <c r="E30" s="16"/>
      <c r="F30" s="25"/>
      <c r="G30" s="47"/>
    </row>
    <row r="31" spans="1:7" ht="16.5" thickTop="1" thickBot="1" x14ac:dyDescent="0.3">
      <c r="A31" s="48" t="s">
        <v>24</v>
      </c>
      <c r="B31" s="48"/>
      <c r="C31" s="48"/>
      <c r="D31" s="48"/>
      <c r="E31" s="48"/>
      <c r="F31" s="48"/>
      <c r="G31" s="48"/>
    </row>
    <row r="32" spans="1:7" ht="15.75" thickTop="1" x14ac:dyDescent="0.25">
      <c r="A32" s="49" t="s">
        <v>25</v>
      </c>
      <c r="B32" s="49"/>
      <c r="C32" s="49"/>
      <c r="D32" s="49"/>
      <c r="E32" s="50"/>
      <c r="F32" s="51">
        <v>1283529976.3599999</v>
      </c>
      <c r="G32" s="52"/>
    </row>
    <row r="33" spans="1:7" x14ac:dyDescent="0.25">
      <c r="A33" s="53" t="s">
        <v>26</v>
      </c>
      <c r="B33" s="53"/>
      <c r="C33" s="53"/>
      <c r="D33" s="53"/>
      <c r="E33" s="54"/>
      <c r="F33" s="54"/>
      <c r="G33" s="27"/>
    </row>
    <row r="34" spans="1:7" ht="16.5" thickBot="1" x14ac:dyDescent="0.3">
      <c r="A34" s="27"/>
      <c r="B34" s="27"/>
      <c r="C34" s="20"/>
      <c r="D34" s="27" t="s">
        <v>27</v>
      </c>
      <c r="E34" s="27"/>
      <c r="F34" s="27"/>
      <c r="G34" s="42">
        <f>F32+E33</f>
        <v>1283529976.3599999</v>
      </c>
    </row>
    <row r="35" spans="1:7" ht="15.75" thickTop="1" x14ac:dyDescent="0.25">
      <c r="A35" s="41" t="s">
        <v>10</v>
      </c>
      <c r="B35" s="27"/>
      <c r="C35" s="27"/>
      <c r="D35" s="27"/>
      <c r="E35" s="55"/>
      <c r="F35" s="56"/>
      <c r="G35" s="27"/>
    </row>
    <row r="36" spans="1:7" x14ac:dyDescent="0.25">
      <c r="A36" s="26" t="s">
        <v>11</v>
      </c>
      <c r="B36" s="27"/>
      <c r="C36" s="27"/>
      <c r="D36" s="16"/>
      <c r="E36" s="16"/>
      <c r="F36" s="17">
        <v>310074922.38</v>
      </c>
      <c r="G36" s="27"/>
    </row>
    <row r="37" spans="1:7" x14ac:dyDescent="0.25">
      <c r="A37" s="26" t="s">
        <v>12</v>
      </c>
      <c r="B37" s="27"/>
      <c r="C37" s="27"/>
      <c r="D37" s="16"/>
      <c r="E37" s="16"/>
      <c r="F37" s="19">
        <v>636572</v>
      </c>
      <c r="G37" s="27"/>
    </row>
    <row r="38" spans="1:7" x14ac:dyDescent="0.25">
      <c r="A38" s="26" t="s">
        <v>13</v>
      </c>
      <c r="B38" s="27"/>
      <c r="C38" s="27"/>
      <c r="D38" s="16"/>
      <c r="E38" s="16"/>
      <c r="F38" s="19">
        <v>6222436.25</v>
      </c>
      <c r="G38" s="27"/>
    </row>
    <row r="39" spans="1:7" x14ac:dyDescent="0.25">
      <c r="A39" s="26" t="s">
        <v>28</v>
      </c>
      <c r="B39" s="27"/>
      <c r="C39" s="27"/>
      <c r="D39" s="16"/>
      <c r="E39" s="16"/>
      <c r="F39" s="44">
        <v>600</v>
      </c>
      <c r="G39" s="27"/>
    </row>
    <row r="40" spans="1:7" ht="16.5" thickBot="1" x14ac:dyDescent="0.3">
      <c r="A40" s="27"/>
      <c r="B40" s="27" t="s">
        <v>29</v>
      </c>
      <c r="C40" s="20"/>
      <c r="D40" s="27" t="s">
        <v>30</v>
      </c>
      <c r="E40" s="57"/>
      <c r="F40" s="57"/>
      <c r="G40" s="42">
        <f>F36+F37+F38+F39</f>
        <v>316934530.63</v>
      </c>
    </row>
    <row r="41" spans="1:7" ht="15.75" thickTop="1" x14ac:dyDescent="0.25">
      <c r="A41" s="41" t="s">
        <v>15</v>
      </c>
      <c r="B41" s="27"/>
      <c r="C41" s="27"/>
      <c r="D41" s="27"/>
      <c r="E41" s="57"/>
      <c r="F41" s="57"/>
      <c r="G41" s="57"/>
    </row>
    <row r="42" spans="1:7" x14ac:dyDescent="0.25">
      <c r="A42" s="27" t="s">
        <v>31</v>
      </c>
      <c r="B42" s="27"/>
      <c r="C42" s="26"/>
      <c r="D42" s="27"/>
      <c r="E42" s="30"/>
      <c r="F42" s="58">
        <v>18407450.100000001</v>
      </c>
      <c r="G42" s="52"/>
    </row>
    <row r="43" spans="1:7" x14ac:dyDescent="0.25">
      <c r="A43" s="27" t="s">
        <v>32</v>
      </c>
      <c r="B43" s="27"/>
      <c r="C43" s="26"/>
      <c r="D43" s="27"/>
      <c r="E43" s="30"/>
      <c r="F43" s="59">
        <v>55096678.950000003</v>
      </c>
      <c r="G43" s="52"/>
    </row>
    <row r="44" spans="1:7" ht="15.75" x14ac:dyDescent="0.25">
      <c r="A44" s="20"/>
      <c r="B44" s="27"/>
      <c r="C44" s="27"/>
      <c r="D44" s="27" t="s">
        <v>33</v>
      </c>
      <c r="E44" s="56"/>
      <c r="F44" s="56"/>
      <c r="G44" s="60">
        <f>F42+F43</f>
        <v>73504129.050000012</v>
      </c>
    </row>
    <row r="45" spans="1:7" x14ac:dyDescent="0.25">
      <c r="A45" s="41"/>
      <c r="B45" s="27"/>
      <c r="C45" s="27"/>
      <c r="D45" s="27"/>
      <c r="E45" s="61"/>
      <c r="F45" s="56"/>
      <c r="G45" s="60"/>
    </row>
    <row r="46" spans="1:7" ht="15.75" thickBot="1" x14ac:dyDescent="0.3">
      <c r="A46" s="27"/>
      <c r="B46" s="27"/>
      <c r="C46" s="16"/>
      <c r="D46" s="29" t="s">
        <v>34</v>
      </c>
      <c r="E46" s="27"/>
      <c r="F46" s="27"/>
      <c r="G46" s="40">
        <f>G34+G40-G44</f>
        <v>1526960377.9399998</v>
      </c>
    </row>
    <row r="47" spans="1:7" ht="15.75" thickTop="1" x14ac:dyDescent="0.25">
      <c r="A47" s="27"/>
      <c r="B47" s="27"/>
      <c r="C47" s="16"/>
      <c r="D47" s="29"/>
      <c r="E47" s="27"/>
      <c r="F47" s="27"/>
      <c r="G47" s="62"/>
    </row>
    <row r="48" spans="1:7" x14ac:dyDescent="0.25">
      <c r="A48" s="50"/>
      <c r="B48" s="63"/>
      <c r="C48" s="64"/>
      <c r="D48" s="29"/>
      <c r="E48" s="27"/>
      <c r="F48" s="27"/>
      <c r="G48" s="62"/>
    </row>
    <row r="49" spans="1:7" x14ac:dyDescent="0.25">
      <c r="A49" s="65" t="s">
        <v>35</v>
      </c>
      <c r="B49" s="66"/>
      <c r="C49" s="66"/>
      <c r="D49" s="33"/>
      <c r="E49" s="33"/>
      <c r="F49" s="67" t="s">
        <v>36</v>
      </c>
      <c r="G49" s="67"/>
    </row>
    <row r="50" spans="1:7" x14ac:dyDescent="0.25">
      <c r="A50" s="68"/>
      <c r="B50" s="66"/>
      <c r="C50" s="66"/>
      <c r="D50" s="33"/>
      <c r="E50" s="33"/>
      <c r="F50" s="65"/>
      <c r="G50" s="65"/>
    </row>
    <row r="51" spans="1:7" x14ac:dyDescent="0.25">
      <c r="A51" s="65" t="s">
        <v>37</v>
      </c>
      <c r="B51" s="66"/>
      <c r="C51" s="66"/>
      <c r="D51" s="66"/>
      <c r="E51" s="66"/>
      <c r="F51" s="67" t="s">
        <v>38</v>
      </c>
      <c r="G51" s="67"/>
    </row>
    <row r="52" spans="1:7" x14ac:dyDescent="0.25">
      <c r="A52" s="65"/>
      <c r="B52" s="65"/>
      <c r="C52" s="65"/>
      <c r="D52" s="65"/>
      <c r="E52" s="65"/>
      <c r="F52" s="65"/>
      <c r="G52" s="65"/>
    </row>
  </sheetData>
  <mergeCells count="12">
    <mergeCell ref="A31:G31"/>
    <mergeCell ref="A32:D32"/>
    <mergeCell ref="A33:D33"/>
    <mergeCell ref="E33:F33"/>
    <mergeCell ref="F49:G49"/>
    <mergeCell ref="F51:G51"/>
    <mergeCell ref="A3:G3"/>
    <mergeCell ref="A4:G4"/>
    <mergeCell ref="A5:G5"/>
    <mergeCell ref="A8:D8"/>
    <mergeCell ref="A9:D9"/>
    <mergeCell ref="A27:D27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C10" sqref="C10"/>
    </sheetView>
  </sheetViews>
  <sheetFormatPr baseColWidth="10" defaultRowHeight="15" x14ac:dyDescent="0.25"/>
  <sheetData>
    <row r="1" spans="1:7" ht="15.75" x14ac:dyDescent="0.25">
      <c r="A1" s="69"/>
      <c r="B1" s="70"/>
      <c r="C1" s="71"/>
      <c r="D1" s="72"/>
      <c r="E1" s="73"/>
      <c r="F1" s="70"/>
      <c r="G1" s="74"/>
    </row>
    <row r="2" spans="1:7" ht="15.75" x14ac:dyDescent="0.25">
      <c r="A2" s="69"/>
      <c r="B2" s="70"/>
      <c r="C2" s="71"/>
      <c r="D2" s="72"/>
      <c r="E2" s="73"/>
      <c r="F2" s="70"/>
      <c r="G2" s="74"/>
    </row>
    <row r="3" spans="1:7" ht="15.75" x14ac:dyDescent="0.25">
      <c r="A3" s="69"/>
      <c r="B3" s="70"/>
      <c r="C3" s="71"/>
      <c r="D3" s="72"/>
      <c r="E3" s="73"/>
      <c r="F3" s="70"/>
      <c r="G3" s="74"/>
    </row>
    <row r="4" spans="1:7" ht="18" x14ac:dyDescent="0.25">
      <c r="A4" s="75" t="s">
        <v>0</v>
      </c>
      <c r="B4" s="75"/>
      <c r="C4" s="75"/>
      <c r="D4" s="75"/>
      <c r="E4" s="75"/>
      <c r="F4" s="75"/>
      <c r="G4" s="75"/>
    </row>
    <row r="5" spans="1:7" x14ac:dyDescent="0.25">
      <c r="A5" s="76" t="s">
        <v>1</v>
      </c>
      <c r="B5" s="76"/>
      <c r="C5" s="76"/>
      <c r="D5" s="76"/>
      <c r="E5" s="76"/>
      <c r="F5" s="76"/>
      <c r="G5" s="76"/>
    </row>
    <row r="6" spans="1:7" x14ac:dyDescent="0.25">
      <c r="A6" s="77" t="s">
        <v>39</v>
      </c>
      <c r="B6" s="77"/>
      <c r="C6" s="77"/>
      <c r="D6" s="77"/>
      <c r="E6" s="77"/>
      <c r="F6" s="77"/>
      <c r="G6" s="77"/>
    </row>
    <row r="7" spans="1:7" x14ac:dyDescent="0.25">
      <c r="A7" s="77" t="s">
        <v>2</v>
      </c>
      <c r="B7" s="77"/>
      <c r="C7" s="77"/>
      <c r="D7" s="77"/>
      <c r="E7" s="77"/>
      <c r="F7" s="77"/>
      <c r="G7" s="77"/>
    </row>
    <row r="8" spans="1:7" ht="15.75" x14ac:dyDescent="0.25">
      <c r="A8" s="78" t="s">
        <v>40</v>
      </c>
      <c r="B8" s="79"/>
      <c r="C8" s="80"/>
      <c r="D8" s="81"/>
      <c r="E8" s="82"/>
      <c r="F8" s="82"/>
      <c r="G8" s="83" t="s">
        <v>4</v>
      </c>
    </row>
    <row r="9" spans="1:7" x14ac:dyDescent="0.25">
      <c r="A9" s="84"/>
      <c r="B9" s="84"/>
      <c r="C9" s="71"/>
      <c r="D9" s="85"/>
      <c r="E9" s="73"/>
      <c r="F9" s="86"/>
      <c r="G9" s="87" t="s">
        <v>6</v>
      </c>
    </row>
    <row r="10" spans="1:7" x14ac:dyDescent="0.25">
      <c r="A10" s="88" t="s">
        <v>41</v>
      </c>
      <c r="B10" s="89"/>
      <c r="C10" s="90"/>
      <c r="D10" s="90"/>
      <c r="E10" s="91"/>
      <c r="F10" s="92">
        <v>0</v>
      </c>
      <c r="G10" s="93"/>
    </row>
    <row r="11" spans="1:7" x14ac:dyDescent="0.25">
      <c r="A11" s="88" t="s">
        <v>42</v>
      </c>
      <c r="B11" s="89"/>
      <c r="C11" s="90"/>
      <c r="D11" s="90"/>
      <c r="E11" s="91"/>
      <c r="F11" s="94">
        <v>0</v>
      </c>
      <c r="G11" s="93"/>
    </row>
    <row r="12" spans="1:7" x14ac:dyDescent="0.25">
      <c r="A12" s="91"/>
      <c r="B12" s="95"/>
      <c r="C12" s="91"/>
      <c r="D12" s="96" t="s">
        <v>43</v>
      </c>
      <c r="E12" s="91"/>
      <c r="F12" s="92"/>
      <c r="G12" s="97">
        <f>F10+F11</f>
        <v>0</v>
      </c>
    </row>
    <row r="13" spans="1:7" x14ac:dyDescent="0.25">
      <c r="A13" s="98" t="s">
        <v>44</v>
      </c>
      <c r="B13" s="95"/>
      <c r="C13" s="91"/>
      <c r="D13" s="91"/>
      <c r="E13" s="91"/>
      <c r="F13" s="99"/>
      <c r="G13" s="100"/>
    </row>
    <row r="14" spans="1:7" ht="15.75" x14ac:dyDescent="0.25">
      <c r="A14" s="101" t="s">
        <v>45</v>
      </c>
      <c r="B14" s="101"/>
      <c r="C14" s="101"/>
      <c r="D14" s="101"/>
      <c r="E14" s="102"/>
      <c r="F14" s="92">
        <v>0</v>
      </c>
      <c r="G14" s="100"/>
    </row>
    <row r="15" spans="1:7" x14ac:dyDescent="0.25">
      <c r="A15" s="71"/>
      <c r="B15" s="95"/>
      <c r="C15" s="96"/>
      <c r="D15" s="96" t="s">
        <v>43</v>
      </c>
      <c r="E15" s="103"/>
      <c r="F15" s="100"/>
      <c r="G15" s="97">
        <f>F14</f>
        <v>0</v>
      </c>
    </row>
    <row r="16" spans="1:7" x14ac:dyDescent="0.25">
      <c r="A16" s="98" t="s">
        <v>15</v>
      </c>
      <c r="B16" s="101"/>
      <c r="C16" s="101"/>
      <c r="D16" s="91"/>
      <c r="E16" s="103"/>
      <c r="F16" s="100"/>
      <c r="G16" s="99"/>
    </row>
    <row r="17" spans="1:7" x14ac:dyDescent="0.25">
      <c r="A17" s="104" t="s">
        <v>46</v>
      </c>
      <c r="B17" s="104"/>
      <c r="C17" s="101"/>
      <c r="D17" s="91"/>
      <c r="E17" s="103"/>
      <c r="F17" s="105">
        <v>0</v>
      </c>
      <c r="G17" s="99"/>
    </row>
    <row r="18" spans="1:7" x14ac:dyDescent="0.25">
      <c r="A18" s="104" t="s">
        <v>47</v>
      </c>
      <c r="B18" s="104"/>
      <c r="C18" s="101"/>
      <c r="D18" s="91"/>
      <c r="E18" s="103"/>
      <c r="F18" s="106"/>
      <c r="G18" s="99"/>
    </row>
    <row r="19" spans="1:7" x14ac:dyDescent="0.25">
      <c r="A19" s="104" t="s">
        <v>48</v>
      </c>
      <c r="B19" s="104"/>
      <c r="C19" s="101"/>
      <c r="D19" s="91"/>
      <c r="E19" s="103"/>
      <c r="F19" s="106"/>
      <c r="G19" s="99"/>
    </row>
    <row r="20" spans="1:7" x14ac:dyDescent="0.25">
      <c r="A20" s="104" t="s">
        <v>49</v>
      </c>
      <c r="B20" s="104"/>
      <c r="C20" s="101"/>
      <c r="D20" s="91"/>
      <c r="E20" s="103"/>
      <c r="F20" s="107"/>
      <c r="G20" s="99"/>
    </row>
    <row r="21" spans="1:7" x14ac:dyDescent="0.25">
      <c r="A21" s="96"/>
      <c r="B21" s="95"/>
      <c r="C21" s="71"/>
      <c r="D21" s="96" t="s">
        <v>18</v>
      </c>
      <c r="E21" s="103"/>
      <c r="F21" s="100"/>
      <c r="G21" s="108">
        <f>G12+G15-F20</f>
        <v>0</v>
      </c>
    </row>
    <row r="22" spans="1:7" x14ac:dyDescent="0.25">
      <c r="A22" s="98" t="s">
        <v>10</v>
      </c>
      <c r="B22" s="95"/>
      <c r="C22" s="91"/>
      <c r="D22" s="91"/>
      <c r="E22" s="91"/>
      <c r="F22" s="109"/>
      <c r="G22" s="110"/>
    </row>
    <row r="23" spans="1:7" x14ac:dyDescent="0.25">
      <c r="A23" s="33" t="s">
        <v>50</v>
      </c>
      <c r="B23" s="95"/>
      <c r="C23" s="91"/>
      <c r="D23" s="91"/>
      <c r="E23" s="91"/>
      <c r="F23" s="111"/>
      <c r="G23" s="109"/>
    </row>
    <row r="24" spans="1:7" ht="15.75" x14ac:dyDescent="0.25">
      <c r="A24" s="96" t="s">
        <v>15</v>
      </c>
      <c r="B24" s="95"/>
      <c r="C24" s="91"/>
      <c r="D24" s="91"/>
      <c r="E24" s="112"/>
      <c r="F24" s="113"/>
      <c r="G24" s="110"/>
    </row>
    <row r="25" spans="1:7" ht="15.75" x14ac:dyDescent="0.25">
      <c r="A25" s="101" t="s">
        <v>51</v>
      </c>
      <c r="B25" s="95"/>
      <c r="C25" s="91"/>
      <c r="D25" s="91"/>
      <c r="E25" s="112"/>
      <c r="F25" s="114"/>
      <c r="G25" s="111"/>
    </row>
    <row r="26" spans="1:7" ht="16.5" thickBot="1" x14ac:dyDescent="0.3">
      <c r="A26" s="96" t="s">
        <v>52</v>
      </c>
      <c r="B26" s="95"/>
      <c r="C26" s="91"/>
      <c r="D26" s="91"/>
      <c r="E26" s="112"/>
      <c r="F26" s="114"/>
      <c r="G26" s="115">
        <f>G21</f>
        <v>0</v>
      </c>
    </row>
    <row r="27" spans="1:7" ht="16.5" thickTop="1" thickBot="1" x14ac:dyDescent="0.3">
      <c r="A27" s="116" t="s">
        <v>24</v>
      </c>
      <c r="B27" s="116"/>
      <c r="C27" s="116"/>
      <c r="D27" s="116"/>
      <c r="E27" s="117"/>
      <c r="F27" s="117"/>
      <c r="G27" s="118"/>
    </row>
    <row r="28" spans="1:7" ht="15.75" thickTop="1" x14ac:dyDescent="0.25">
      <c r="A28" s="88" t="s">
        <v>53</v>
      </c>
      <c r="B28" s="33"/>
      <c r="C28" s="33"/>
      <c r="D28" s="33"/>
      <c r="E28" s="119"/>
      <c r="F28" s="120">
        <v>0</v>
      </c>
      <c r="G28" s="121"/>
    </row>
    <row r="29" spans="1:7" x14ac:dyDescent="0.25">
      <c r="A29" s="88" t="s">
        <v>54</v>
      </c>
      <c r="B29" s="33"/>
      <c r="C29" s="33"/>
      <c r="D29" s="33"/>
      <c r="E29" s="122"/>
      <c r="F29" s="122"/>
      <c r="G29" s="123"/>
    </row>
    <row r="30" spans="1:7" ht="15.75" thickBot="1" x14ac:dyDescent="0.3">
      <c r="A30" s="101"/>
      <c r="B30" s="101"/>
      <c r="C30" s="101" t="s">
        <v>27</v>
      </c>
      <c r="D30" s="101"/>
      <c r="E30" s="123"/>
      <c r="F30" s="123"/>
      <c r="G30" s="124">
        <f>F28+E29</f>
        <v>0</v>
      </c>
    </row>
    <row r="31" spans="1:7" ht="15.75" thickTop="1" x14ac:dyDescent="0.25">
      <c r="A31" s="101" t="s">
        <v>10</v>
      </c>
      <c r="B31" s="101"/>
      <c r="C31" s="101"/>
      <c r="D31" s="101"/>
      <c r="E31" s="125" t="s">
        <v>29</v>
      </c>
      <c r="F31" s="126"/>
      <c r="G31" s="123"/>
    </row>
    <row r="32" spans="1:7" ht="15.75" x14ac:dyDescent="0.25">
      <c r="A32" s="101" t="s">
        <v>55</v>
      </c>
      <c r="B32" s="101"/>
      <c r="C32" s="101"/>
      <c r="D32" s="101"/>
      <c r="E32" s="102"/>
      <c r="F32" s="92"/>
      <c r="G32" s="127"/>
    </row>
    <row r="33" spans="1:7" ht="15.75" thickBot="1" x14ac:dyDescent="0.3">
      <c r="A33" s="101"/>
      <c r="B33" s="101"/>
      <c r="C33" s="101" t="s">
        <v>29</v>
      </c>
      <c r="D33" s="101"/>
      <c r="E33" s="128"/>
      <c r="F33" s="128"/>
      <c r="G33" s="124">
        <f>SUM(F32:F32)</f>
        <v>0</v>
      </c>
    </row>
    <row r="34" spans="1:7" ht="15.75" thickTop="1" x14ac:dyDescent="0.25">
      <c r="A34" s="33" t="s">
        <v>15</v>
      </c>
      <c r="B34" s="101"/>
      <c r="C34" s="101"/>
      <c r="D34" s="101"/>
      <c r="E34" s="129"/>
      <c r="F34" s="129"/>
      <c r="G34" s="128"/>
    </row>
    <row r="35" spans="1:7" x14ac:dyDescent="0.25">
      <c r="A35" s="104" t="s">
        <v>46</v>
      </c>
      <c r="B35" s="104"/>
      <c r="C35" s="101"/>
      <c r="D35" s="91"/>
      <c r="E35" s="103"/>
      <c r="F35" s="130">
        <v>0</v>
      </c>
      <c r="G35" s="128"/>
    </row>
    <row r="36" spans="1:7" x14ac:dyDescent="0.25">
      <c r="A36" s="104" t="s">
        <v>47</v>
      </c>
      <c r="B36" s="104"/>
      <c r="C36" s="101"/>
      <c r="D36" s="91"/>
      <c r="E36" s="103"/>
      <c r="F36" s="106">
        <v>0</v>
      </c>
      <c r="G36" s="121"/>
    </row>
    <row r="37" spans="1:7" x14ac:dyDescent="0.25">
      <c r="A37" s="104" t="s">
        <v>48</v>
      </c>
      <c r="B37" s="104"/>
      <c r="C37" s="101"/>
      <c r="D37" s="91"/>
      <c r="E37" s="103"/>
      <c r="F37" s="106">
        <v>0</v>
      </c>
      <c r="G37" s="121"/>
    </row>
    <row r="38" spans="1:7" x14ac:dyDescent="0.25">
      <c r="A38" s="104" t="s">
        <v>56</v>
      </c>
      <c r="B38" s="101"/>
      <c r="C38" s="101"/>
      <c r="D38" s="101"/>
      <c r="E38" s="131"/>
      <c r="F38" s="132">
        <f>SUM(F35:F37)</f>
        <v>0</v>
      </c>
      <c r="G38" s="123"/>
    </row>
    <row r="39" spans="1:7" x14ac:dyDescent="0.25">
      <c r="A39" s="101"/>
      <c r="B39" s="101"/>
      <c r="C39" s="71"/>
      <c r="D39" s="96" t="s">
        <v>34</v>
      </c>
      <c r="E39" s="123"/>
      <c r="F39" s="123"/>
      <c r="G39" s="108">
        <f>G30+G33-F38</f>
        <v>0</v>
      </c>
    </row>
    <row r="40" spans="1:7" x14ac:dyDescent="0.25">
      <c r="A40" s="96"/>
      <c r="B40" s="95"/>
      <c r="C40" s="91"/>
      <c r="D40" s="91"/>
      <c r="E40" s="133"/>
      <c r="F40" s="100"/>
      <c r="G40" s="134"/>
    </row>
    <row r="41" spans="1:7" x14ac:dyDescent="0.25">
      <c r="A41" s="135" t="s">
        <v>57</v>
      </c>
      <c r="B41" s="135"/>
      <c r="C41" s="135"/>
      <c r="D41" s="136"/>
      <c r="E41" s="101"/>
      <c r="F41" s="137"/>
      <c r="G41" s="138"/>
    </row>
    <row r="42" spans="1:7" x14ac:dyDescent="0.25">
      <c r="A42" s="139" t="s">
        <v>35</v>
      </c>
      <c r="B42" s="139"/>
      <c r="C42" s="139"/>
      <c r="D42" s="66"/>
      <c r="E42" s="101"/>
      <c r="F42" s="67" t="s">
        <v>36</v>
      </c>
      <c r="G42" s="67"/>
    </row>
    <row r="43" spans="1:7" x14ac:dyDescent="0.25">
      <c r="A43" s="140"/>
      <c r="B43" s="140"/>
      <c r="C43" s="140"/>
      <c r="D43" s="65"/>
      <c r="E43" s="101"/>
      <c r="F43" s="65"/>
      <c r="G43" s="65"/>
    </row>
    <row r="44" spans="1:7" x14ac:dyDescent="0.25">
      <c r="A44" s="139" t="s">
        <v>37</v>
      </c>
      <c r="B44" s="139"/>
      <c r="C44" s="139"/>
      <c r="D44" s="66"/>
      <c r="E44" s="66"/>
      <c r="F44" s="67" t="s">
        <v>38</v>
      </c>
      <c r="G44" s="67"/>
    </row>
    <row r="45" spans="1:7" x14ac:dyDescent="0.25">
      <c r="A45" s="65"/>
      <c r="B45" s="65"/>
      <c r="C45" s="65"/>
      <c r="D45" s="65"/>
      <c r="E45" s="65"/>
      <c r="F45" s="65"/>
      <c r="G45" s="65"/>
    </row>
    <row r="46" spans="1:7" x14ac:dyDescent="0.25">
      <c r="A46" s="65"/>
      <c r="B46" s="65"/>
      <c r="C46" s="65"/>
      <c r="D46" s="65"/>
      <c r="E46" s="65"/>
      <c r="F46" s="65"/>
      <c r="G46" s="65"/>
    </row>
    <row r="47" spans="1:7" x14ac:dyDescent="0.25">
      <c r="A47" s="66"/>
      <c r="B47" s="136"/>
      <c r="C47" s="101"/>
      <c r="D47" s="101"/>
      <c r="E47" s="101"/>
      <c r="F47" s="65"/>
      <c r="G47" s="65"/>
    </row>
    <row r="48" spans="1:7" x14ac:dyDescent="0.25">
      <c r="A48" s="66"/>
      <c r="B48" s="136"/>
      <c r="C48" s="101"/>
      <c r="D48" s="101"/>
      <c r="E48" s="101"/>
      <c r="F48" s="65"/>
      <c r="G48" s="65"/>
    </row>
  </sheetData>
  <mergeCells count="13">
    <mergeCell ref="E34:F34"/>
    <mergeCell ref="A41:C41"/>
    <mergeCell ref="A42:C42"/>
    <mergeCell ref="F42:G42"/>
    <mergeCell ref="A43:C43"/>
    <mergeCell ref="A44:C44"/>
    <mergeCell ref="F44:G44"/>
    <mergeCell ref="A4:G4"/>
    <mergeCell ref="A5:G5"/>
    <mergeCell ref="A6:G6"/>
    <mergeCell ref="A7:G7"/>
    <mergeCell ref="A9:B9"/>
    <mergeCell ref="E29:F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1"/>
  <sheetViews>
    <sheetView workbookViewId="0">
      <selection activeCell="A4" sqref="A4:G4"/>
    </sheetView>
  </sheetViews>
  <sheetFormatPr baseColWidth="10" defaultRowHeight="15" x14ac:dyDescent="0.25"/>
  <cols>
    <col min="1" max="1" width="4.42578125" customWidth="1"/>
    <col min="2" max="2" width="9.42578125" customWidth="1"/>
    <col min="3" max="3" width="11.140625" customWidth="1"/>
    <col min="4" max="4" width="21.7109375" customWidth="1"/>
    <col min="5" max="5" width="8" customWidth="1"/>
    <col min="6" max="7" width="20.85546875" customWidth="1"/>
  </cols>
  <sheetData>
    <row r="1" spans="1:7" ht="18" x14ac:dyDescent="0.25">
      <c r="A1" s="141"/>
      <c r="B1" s="142"/>
      <c r="C1" s="143"/>
      <c r="D1" s="4"/>
      <c r="E1" s="144"/>
      <c r="F1" s="145"/>
      <c r="G1" s="145"/>
    </row>
    <row r="2" spans="1:7" ht="18" x14ac:dyDescent="0.25">
      <c r="A2" s="141"/>
      <c r="B2" s="142"/>
      <c r="C2" s="143"/>
      <c r="D2" s="4"/>
      <c r="E2" s="144"/>
      <c r="F2" s="145"/>
      <c r="G2" s="145"/>
    </row>
    <row r="3" spans="1:7" ht="18" x14ac:dyDescent="0.25">
      <c r="A3" s="75" t="s">
        <v>0</v>
      </c>
      <c r="B3" s="75"/>
      <c r="C3" s="75"/>
      <c r="D3" s="75"/>
      <c r="E3" s="75"/>
      <c r="F3" s="75"/>
      <c r="G3" s="75"/>
    </row>
    <row r="4" spans="1:7" x14ac:dyDescent="0.25">
      <c r="A4" s="76" t="s">
        <v>1</v>
      </c>
      <c r="B4" s="76"/>
      <c r="C4" s="76"/>
      <c r="D4" s="76"/>
      <c r="E4" s="76"/>
      <c r="F4" s="76"/>
      <c r="G4" s="76"/>
    </row>
    <row r="5" spans="1:7" x14ac:dyDescent="0.25">
      <c r="A5" s="77" t="s">
        <v>39</v>
      </c>
      <c r="B5" s="77"/>
      <c r="C5" s="77"/>
      <c r="D5" s="77"/>
      <c r="E5" s="77"/>
      <c r="F5" s="77"/>
      <c r="G5" s="77"/>
    </row>
    <row r="6" spans="1:7" x14ac:dyDescent="0.25">
      <c r="A6" s="77" t="s">
        <v>2</v>
      </c>
      <c r="B6" s="77"/>
      <c r="C6" s="77"/>
      <c r="D6" s="77"/>
      <c r="E6" s="77"/>
      <c r="F6" s="77"/>
      <c r="G6" s="77"/>
    </row>
    <row r="7" spans="1:7" ht="15.75" x14ac:dyDescent="0.25">
      <c r="A7" s="146" t="s">
        <v>58</v>
      </c>
      <c r="B7" s="147"/>
      <c r="C7" s="148"/>
      <c r="D7" s="149"/>
      <c r="E7" s="150"/>
      <c r="F7" s="150"/>
      <c r="G7" s="151" t="s">
        <v>4</v>
      </c>
    </row>
    <row r="8" spans="1:7" ht="15.75" x14ac:dyDescent="0.25">
      <c r="A8" s="152"/>
      <c r="B8" s="152"/>
      <c r="C8" s="3"/>
      <c r="D8" s="153"/>
      <c r="E8" s="5"/>
      <c r="F8" s="154"/>
      <c r="G8" s="155" t="s">
        <v>6</v>
      </c>
    </row>
    <row r="9" spans="1:7" ht="15.75" x14ac:dyDescent="0.25">
      <c r="A9" s="156" t="s">
        <v>59</v>
      </c>
      <c r="B9" s="157"/>
      <c r="C9" s="158"/>
      <c r="D9" s="158"/>
      <c r="E9" s="158"/>
      <c r="F9" s="159">
        <v>11975421.51</v>
      </c>
      <c r="G9" s="160"/>
    </row>
    <row r="10" spans="1:7" ht="15.75" x14ac:dyDescent="0.25">
      <c r="A10" s="156" t="s">
        <v>60</v>
      </c>
      <c r="B10" s="157"/>
      <c r="C10" s="158"/>
      <c r="D10" s="158"/>
      <c r="E10" s="158"/>
      <c r="F10" s="161"/>
      <c r="G10" s="160"/>
    </row>
    <row r="11" spans="1:7" ht="15.75" x14ac:dyDescent="0.25">
      <c r="A11" s="158"/>
      <c r="B11" s="157"/>
      <c r="C11" s="158"/>
      <c r="D11" s="162" t="s">
        <v>61</v>
      </c>
      <c r="E11" s="158"/>
      <c r="F11" s="163"/>
      <c r="G11" s="164">
        <f>F9+F10</f>
        <v>11975421.51</v>
      </c>
    </row>
    <row r="12" spans="1:7" ht="15.75" x14ac:dyDescent="0.25">
      <c r="A12" s="162" t="s">
        <v>44</v>
      </c>
      <c r="B12" s="157"/>
      <c r="C12" s="158"/>
      <c r="D12" s="158"/>
      <c r="E12" s="158"/>
      <c r="F12" s="165"/>
      <c r="G12" s="166"/>
    </row>
    <row r="13" spans="1:7" ht="15.75" x14ac:dyDescent="0.25">
      <c r="A13" s="167" t="s">
        <v>62</v>
      </c>
      <c r="B13" s="168"/>
      <c r="C13" s="168"/>
      <c r="D13" s="158"/>
      <c r="E13" s="158"/>
      <c r="F13" s="169">
        <v>2240824.7200000002</v>
      </c>
      <c r="G13" s="166"/>
    </row>
    <row r="14" spans="1:7" ht="15.75" x14ac:dyDescent="0.25">
      <c r="A14" s="3"/>
      <c r="B14" s="157"/>
      <c r="C14" s="170"/>
      <c r="D14" s="162" t="s">
        <v>61</v>
      </c>
      <c r="E14" s="171"/>
      <c r="F14" s="172"/>
      <c r="G14" s="173">
        <f>+F13</f>
        <v>2240824.7200000002</v>
      </c>
    </row>
    <row r="15" spans="1:7" ht="15.75" x14ac:dyDescent="0.25">
      <c r="A15" s="162" t="s">
        <v>15</v>
      </c>
      <c r="B15" s="174"/>
      <c r="C15" s="174"/>
      <c r="D15" s="158"/>
      <c r="E15" s="171"/>
      <c r="F15" s="175"/>
      <c r="G15" s="163"/>
    </row>
    <row r="16" spans="1:7" ht="15.75" x14ac:dyDescent="0.25">
      <c r="A16" s="174" t="s">
        <v>63</v>
      </c>
      <c r="B16" s="174"/>
      <c r="C16" s="174"/>
      <c r="D16" s="158"/>
      <c r="E16" s="171"/>
      <c r="F16" s="176">
        <v>950000</v>
      </c>
      <c r="G16" s="163"/>
    </row>
    <row r="17" spans="1:7" ht="15.75" x14ac:dyDescent="0.25">
      <c r="A17" s="156" t="s">
        <v>64</v>
      </c>
      <c r="B17" s="174"/>
      <c r="C17" s="174"/>
      <c r="D17" s="158"/>
      <c r="E17" s="171"/>
      <c r="F17" s="177">
        <v>611272.92000000004</v>
      </c>
      <c r="G17" s="163"/>
    </row>
    <row r="18" spans="1:7" ht="15.75" x14ac:dyDescent="0.25">
      <c r="A18" s="167" t="s">
        <v>65</v>
      </c>
      <c r="B18" s="168"/>
      <c r="C18" s="168"/>
      <c r="D18" s="158"/>
      <c r="E18" s="171"/>
      <c r="F18" s="178">
        <v>2781.76</v>
      </c>
      <c r="G18" s="163"/>
    </row>
    <row r="19" spans="1:7" ht="15.75" x14ac:dyDescent="0.25">
      <c r="A19" s="167" t="s">
        <v>66</v>
      </c>
      <c r="B19" s="168"/>
      <c r="C19" s="168"/>
      <c r="D19" s="158"/>
      <c r="E19" s="171"/>
      <c r="F19" s="178">
        <v>175</v>
      </c>
      <c r="G19" s="163"/>
    </row>
    <row r="20" spans="1:7" ht="15.75" x14ac:dyDescent="0.25">
      <c r="A20" s="35"/>
      <c r="B20" s="168"/>
      <c r="C20" s="158"/>
      <c r="D20" s="179" t="s">
        <v>61</v>
      </c>
      <c r="E20" s="171"/>
      <c r="F20" s="180"/>
      <c r="G20" s="181">
        <f>F17+F18+F19+F16</f>
        <v>1564229.6800000002</v>
      </c>
    </row>
    <row r="21" spans="1:7" ht="15.75" x14ac:dyDescent="0.25">
      <c r="A21" s="35"/>
      <c r="B21" s="168"/>
      <c r="C21" s="158"/>
      <c r="D21" s="179"/>
      <c r="E21" s="171"/>
      <c r="F21" s="180"/>
      <c r="G21" s="182"/>
    </row>
    <row r="22" spans="1:7" ht="15.75" x14ac:dyDescent="0.25">
      <c r="A22" s="170"/>
      <c r="B22" s="157"/>
      <c r="C22" s="158"/>
      <c r="D22" s="170" t="s">
        <v>18</v>
      </c>
      <c r="E22" s="171"/>
      <c r="F22" s="166"/>
      <c r="G22" s="183">
        <f>G11+G14-G20</f>
        <v>12652016.550000001</v>
      </c>
    </row>
    <row r="23" spans="1:7" ht="15.75" x14ac:dyDescent="0.25">
      <c r="A23" s="179" t="s">
        <v>10</v>
      </c>
      <c r="B23" s="157"/>
      <c r="C23" s="158"/>
      <c r="D23" s="158"/>
      <c r="E23" s="158"/>
      <c r="F23" s="166"/>
      <c r="G23" s="163"/>
    </row>
    <row r="24" spans="1:7" ht="15.75" x14ac:dyDescent="0.25">
      <c r="A24" s="167" t="s">
        <v>67</v>
      </c>
      <c r="B24" s="157"/>
      <c r="C24" s="158"/>
      <c r="D24" s="158"/>
      <c r="E24" s="158"/>
      <c r="F24" s="164">
        <v>76566.75</v>
      </c>
      <c r="G24" s="166"/>
    </row>
    <row r="25" spans="1:7" ht="16.5" thickBot="1" x14ac:dyDescent="0.3">
      <c r="A25" s="158"/>
      <c r="B25" s="157"/>
      <c r="C25" s="158"/>
      <c r="D25" s="158"/>
      <c r="E25" s="158"/>
      <c r="F25" s="166"/>
      <c r="G25" s="184">
        <f>F24</f>
        <v>76566.75</v>
      </c>
    </row>
    <row r="26" spans="1:7" ht="16.5" thickTop="1" x14ac:dyDescent="0.25">
      <c r="A26" s="170" t="s">
        <v>15</v>
      </c>
      <c r="B26" s="157"/>
      <c r="C26" s="158"/>
      <c r="D26" s="158"/>
      <c r="E26" s="158"/>
      <c r="F26" s="185"/>
      <c r="G26" s="163"/>
    </row>
    <row r="27" spans="1:7" ht="15.75" x14ac:dyDescent="0.25">
      <c r="A27" s="158" t="s">
        <v>68</v>
      </c>
      <c r="B27" s="157"/>
      <c r="C27" s="158"/>
      <c r="D27" s="158"/>
      <c r="E27" s="158"/>
      <c r="F27" s="164">
        <v>2240824.7200000002</v>
      </c>
      <c r="G27" s="163"/>
    </row>
    <row r="28" spans="1:7" ht="16.5" thickBot="1" x14ac:dyDescent="0.3">
      <c r="A28" s="170" t="s">
        <v>69</v>
      </c>
      <c r="B28" s="157"/>
      <c r="C28" s="158"/>
      <c r="D28" s="158"/>
      <c r="E28" s="158"/>
      <c r="F28" s="185"/>
      <c r="G28" s="186">
        <f>G22+G25-F26-F27</f>
        <v>10487758.58</v>
      </c>
    </row>
    <row r="29" spans="1:7" ht="17.25" thickTop="1" thickBot="1" x14ac:dyDescent="0.3">
      <c r="A29" s="170"/>
      <c r="B29" s="157"/>
      <c r="C29" s="158"/>
      <c r="D29" s="158"/>
      <c r="E29" s="158"/>
      <c r="F29" s="166"/>
      <c r="G29" s="187"/>
    </row>
    <row r="30" spans="1:7" ht="17.25" thickTop="1" thickBot="1" x14ac:dyDescent="0.3">
      <c r="A30" s="188" t="s">
        <v>24</v>
      </c>
      <c r="B30" s="188"/>
      <c r="C30" s="188"/>
      <c r="D30" s="188"/>
      <c r="E30" s="188"/>
      <c r="F30" s="188"/>
      <c r="G30" s="188"/>
    </row>
    <row r="31" spans="1:7" ht="16.5" thickTop="1" x14ac:dyDescent="0.25">
      <c r="A31" s="156" t="s">
        <v>70</v>
      </c>
      <c r="B31" s="174"/>
      <c r="C31" s="174"/>
      <c r="D31" s="174"/>
      <c r="E31" s="189"/>
      <c r="F31" s="190">
        <v>12459966.789999999</v>
      </c>
      <c r="G31" s="191"/>
    </row>
    <row r="32" spans="1:7" ht="15.75" x14ac:dyDescent="0.25">
      <c r="A32" s="156" t="s">
        <v>71</v>
      </c>
      <c r="B32" s="174"/>
      <c r="C32" s="174"/>
      <c r="D32" s="174"/>
      <c r="E32" s="192"/>
      <c r="F32" s="192"/>
      <c r="G32" s="174"/>
    </row>
    <row r="33" spans="1:7" ht="16.5" thickBot="1" x14ac:dyDescent="0.3">
      <c r="A33" s="174"/>
      <c r="B33" s="174"/>
      <c r="C33" s="20"/>
      <c r="D33" s="174" t="s">
        <v>72</v>
      </c>
      <c r="E33" s="174"/>
      <c r="F33" s="174"/>
      <c r="G33" s="193">
        <f>F31</f>
        <v>12459966.789999999</v>
      </c>
    </row>
    <row r="34" spans="1:7" ht="16.5" thickTop="1" x14ac:dyDescent="0.25">
      <c r="A34" s="162" t="s">
        <v>10</v>
      </c>
      <c r="B34" s="174"/>
      <c r="C34" s="174"/>
      <c r="D34" s="174"/>
      <c r="E34" s="194"/>
      <c r="F34" s="195"/>
      <c r="G34" s="174"/>
    </row>
    <row r="35" spans="1:7" ht="15.75" x14ac:dyDescent="0.25">
      <c r="A35" s="167" t="s">
        <v>73</v>
      </c>
      <c r="B35" s="196"/>
      <c r="C35" s="196"/>
      <c r="D35" s="196"/>
      <c r="E35" s="196"/>
      <c r="F35" s="197">
        <v>2240824.7200000002</v>
      </c>
      <c r="G35" s="191"/>
    </row>
    <row r="36" spans="1:7" ht="16.5" thickBot="1" x14ac:dyDescent="0.3">
      <c r="A36" s="174"/>
      <c r="B36" s="174"/>
      <c r="C36" s="20"/>
      <c r="D36" s="174" t="s">
        <v>72</v>
      </c>
      <c r="E36" s="198"/>
      <c r="F36" s="198"/>
      <c r="G36" s="193">
        <f>+F35</f>
        <v>2240824.7200000002</v>
      </c>
    </row>
    <row r="37" spans="1:7" ht="16.5" thickTop="1" x14ac:dyDescent="0.25">
      <c r="A37" s="162" t="s">
        <v>15</v>
      </c>
      <c r="B37" s="174"/>
      <c r="C37" s="174"/>
      <c r="D37" s="174"/>
      <c r="E37" s="198"/>
      <c r="F37" s="198"/>
      <c r="G37" s="198"/>
    </row>
    <row r="38" spans="1:7" ht="15.75" x14ac:dyDescent="0.25">
      <c r="A38" s="174" t="s">
        <v>63</v>
      </c>
      <c r="B38" s="174"/>
      <c r="C38" s="174"/>
      <c r="D38" s="158"/>
      <c r="E38" s="171"/>
      <c r="F38" s="176">
        <v>950000</v>
      </c>
      <c r="G38" s="199"/>
    </row>
    <row r="39" spans="1:7" ht="15.75" x14ac:dyDescent="0.25">
      <c r="A39" s="174" t="s">
        <v>74</v>
      </c>
      <c r="B39" s="174"/>
      <c r="C39" s="156"/>
      <c r="D39" s="174"/>
      <c r="E39" s="171"/>
      <c r="F39" s="200">
        <v>2781.76</v>
      </c>
      <c r="G39" s="201"/>
    </row>
    <row r="40" spans="1:7" ht="15.75" x14ac:dyDescent="0.25">
      <c r="A40" s="174" t="s">
        <v>75</v>
      </c>
      <c r="B40" s="174"/>
      <c r="C40" s="156"/>
      <c r="D40" s="174"/>
      <c r="E40" s="171"/>
      <c r="F40" s="178">
        <v>175</v>
      </c>
      <c r="G40" s="201"/>
    </row>
    <row r="41" spans="1:7" ht="15.75" x14ac:dyDescent="0.25">
      <c r="A41" s="174" t="s">
        <v>76</v>
      </c>
      <c r="B41" s="174"/>
      <c r="C41" s="156"/>
      <c r="D41" s="174"/>
      <c r="E41" s="171"/>
      <c r="F41" s="202">
        <v>611272.92000000004</v>
      </c>
      <c r="G41" s="201"/>
    </row>
    <row r="42" spans="1:7" ht="15.75" x14ac:dyDescent="0.25">
      <c r="A42" s="174" t="s">
        <v>77</v>
      </c>
      <c r="B42" s="174"/>
      <c r="C42" s="156"/>
      <c r="D42" s="174"/>
      <c r="E42" s="171"/>
      <c r="F42" s="202">
        <v>25545</v>
      </c>
      <c r="G42" s="201"/>
    </row>
    <row r="43" spans="1:7" ht="15.75" x14ac:dyDescent="0.25">
      <c r="A43" s="174" t="s">
        <v>78</v>
      </c>
      <c r="B43" s="174"/>
      <c r="C43" s="156"/>
      <c r="D43" s="174"/>
      <c r="E43" s="171"/>
      <c r="F43" s="203">
        <v>459000.28</v>
      </c>
      <c r="G43" s="35"/>
    </row>
    <row r="44" spans="1:7" ht="15.75" x14ac:dyDescent="0.25">
      <c r="A44" s="20"/>
      <c r="B44" s="174"/>
      <c r="C44" s="174"/>
      <c r="D44" s="162" t="s">
        <v>61</v>
      </c>
      <c r="E44" s="20"/>
      <c r="F44" s="204"/>
      <c r="G44" s="173">
        <f>F39+F40+F41+F42+F43+F38</f>
        <v>2048774.96</v>
      </c>
    </row>
    <row r="45" spans="1:7" ht="16.5" thickBot="1" x14ac:dyDescent="0.3">
      <c r="A45" s="174"/>
      <c r="B45" s="174"/>
      <c r="C45" s="3"/>
      <c r="D45" s="170" t="s">
        <v>34</v>
      </c>
      <c r="E45" s="174"/>
      <c r="F45" s="168"/>
      <c r="G45" s="205">
        <f>G33+G36-G44</f>
        <v>12652016.550000001</v>
      </c>
    </row>
    <row r="46" spans="1:7" ht="16.5" thickTop="1" x14ac:dyDescent="0.25">
      <c r="A46" s="206"/>
      <c r="B46" s="206"/>
      <c r="C46" s="206"/>
      <c r="D46" s="170"/>
      <c r="E46" s="174"/>
      <c r="F46" s="207"/>
      <c r="G46" s="207"/>
    </row>
    <row r="47" spans="1:7" ht="15.75" x14ac:dyDescent="0.25">
      <c r="A47" s="208" t="s">
        <v>79</v>
      </c>
      <c r="B47" s="208"/>
      <c r="C47" s="208"/>
      <c r="D47" s="174"/>
      <c r="E47" s="209"/>
      <c r="F47" s="210" t="s">
        <v>36</v>
      </c>
      <c r="G47" s="210"/>
    </row>
    <row r="48" spans="1:7" ht="15.75" x14ac:dyDescent="0.25">
      <c r="A48" s="211"/>
      <c r="B48" s="211"/>
      <c r="C48" s="211"/>
      <c r="D48" s="174"/>
      <c r="E48" s="209"/>
      <c r="F48" s="212"/>
      <c r="G48" s="212"/>
    </row>
    <row r="49" spans="1:7" ht="15.75" x14ac:dyDescent="0.25">
      <c r="A49" s="213"/>
      <c r="B49" s="213"/>
      <c r="C49" s="213"/>
      <c r="D49" s="214"/>
      <c r="E49" s="214"/>
      <c r="F49" s="206"/>
      <c r="G49" s="206"/>
    </row>
    <row r="50" spans="1:7" ht="15.75" x14ac:dyDescent="0.25">
      <c r="A50" s="210" t="s">
        <v>37</v>
      </c>
      <c r="B50" s="210"/>
      <c r="C50" s="210"/>
      <c r="D50" s="215"/>
      <c r="E50" s="215"/>
      <c r="F50" s="210" t="s">
        <v>38</v>
      </c>
      <c r="G50" s="210"/>
    </row>
    <row r="51" spans="1:7" ht="15.75" x14ac:dyDescent="0.25">
      <c r="A51" s="215"/>
      <c r="B51" s="214"/>
      <c r="C51" s="174"/>
      <c r="D51" s="174"/>
      <c r="E51" s="174"/>
      <c r="F51" s="212"/>
      <c r="G51" s="212"/>
    </row>
  </sheetData>
  <mergeCells count="15">
    <mergeCell ref="A50:C50"/>
    <mergeCell ref="F50:G50"/>
    <mergeCell ref="E32:F32"/>
    <mergeCell ref="A46:C46"/>
    <mergeCell ref="F46:G46"/>
    <mergeCell ref="A47:C47"/>
    <mergeCell ref="F47:G47"/>
    <mergeCell ref="A49:C49"/>
    <mergeCell ref="F49:G49"/>
    <mergeCell ref="A3:G3"/>
    <mergeCell ref="A4:G4"/>
    <mergeCell ref="A5:G5"/>
    <mergeCell ref="A6:G6"/>
    <mergeCell ref="A8:B8"/>
    <mergeCell ref="A30:G30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workbookViewId="0">
      <selection activeCell="A7" sqref="A7:G7"/>
    </sheetView>
  </sheetViews>
  <sheetFormatPr baseColWidth="10" defaultRowHeight="15" x14ac:dyDescent="0.25"/>
  <cols>
    <col min="4" max="4" width="13" customWidth="1"/>
    <col min="5" max="5" width="9.140625"/>
    <col min="6" max="6" width="14.28515625" customWidth="1"/>
    <col min="7" max="7" width="24.42578125" customWidth="1"/>
  </cols>
  <sheetData>
    <row r="2" spans="1:7" ht="15.75" x14ac:dyDescent="0.25">
      <c r="A2" s="216"/>
      <c r="B2" s="217"/>
      <c r="C2" s="143"/>
      <c r="D2" s="4"/>
      <c r="E2" s="144"/>
      <c r="F2" s="217"/>
      <c r="G2" s="218"/>
    </row>
    <row r="3" spans="1:7" ht="15.75" x14ac:dyDescent="0.25">
      <c r="A3" s="216"/>
      <c r="B3" s="217"/>
      <c r="C3" s="143"/>
      <c r="D3" s="4"/>
      <c r="E3" s="144"/>
      <c r="F3" s="217"/>
      <c r="G3" s="218"/>
    </row>
    <row r="4" spans="1:7" ht="18" x14ac:dyDescent="0.25">
      <c r="A4" s="75" t="s">
        <v>0</v>
      </c>
      <c r="B4" s="75"/>
      <c r="C4" s="75"/>
      <c r="D4" s="75"/>
      <c r="E4" s="75"/>
      <c r="F4" s="75"/>
      <c r="G4" s="75"/>
    </row>
    <row r="5" spans="1:7" x14ac:dyDescent="0.25">
      <c r="A5" s="76" t="s">
        <v>1</v>
      </c>
      <c r="B5" s="76"/>
      <c r="C5" s="76"/>
      <c r="D5" s="76"/>
      <c r="E5" s="76"/>
      <c r="F5" s="76"/>
      <c r="G5" s="76"/>
    </row>
    <row r="6" spans="1:7" x14ac:dyDescent="0.25">
      <c r="A6" s="77" t="s">
        <v>39</v>
      </c>
      <c r="B6" s="77"/>
      <c r="C6" s="77"/>
      <c r="D6" s="77"/>
      <c r="E6" s="77"/>
      <c r="F6" s="77"/>
      <c r="G6" s="77"/>
    </row>
    <row r="7" spans="1:7" x14ac:dyDescent="0.25">
      <c r="A7" s="77" t="s">
        <v>2</v>
      </c>
      <c r="B7" s="77"/>
      <c r="C7" s="77"/>
      <c r="D7" s="77"/>
      <c r="E7" s="77"/>
      <c r="F7" s="77"/>
      <c r="G7" s="77"/>
    </row>
    <row r="8" spans="1:7" ht="15.75" x14ac:dyDescent="0.25">
      <c r="A8" s="219" t="s">
        <v>80</v>
      </c>
      <c r="B8" s="219"/>
      <c r="C8" s="220"/>
      <c r="D8" s="221"/>
      <c r="E8" s="219"/>
      <c r="F8" s="222"/>
      <c r="G8" s="223" t="s">
        <v>4</v>
      </c>
    </row>
    <row r="9" spans="1:7" x14ac:dyDescent="0.25">
      <c r="A9" s="84"/>
      <c r="B9" s="84"/>
      <c r="C9" s="143"/>
      <c r="D9" s="224"/>
      <c r="E9" s="144"/>
      <c r="F9" s="225"/>
      <c r="G9" s="155" t="s">
        <v>6</v>
      </c>
    </row>
    <row r="10" spans="1:7" x14ac:dyDescent="0.25">
      <c r="A10" s="88" t="s">
        <v>81</v>
      </c>
      <c r="B10" s="226"/>
      <c r="C10" s="227"/>
      <c r="D10" s="227"/>
      <c r="E10" s="227"/>
      <c r="F10" s="17">
        <v>0</v>
      </c>
      <c r="G10" s="18"/>
    </row>
    <row r="11" spans="1:7" x14ac:dyDescent="0.25">
      <c r="A11" s="88" t="s">
        <v>82</v>
      </c>
      <c r="B11" s="226"/>
      <c r="C11" s="227"/>
      <c r="D11" s="227"/>
      <c r="E11" s="227"/>
      <c r="F11" s="19">
        <v>0</v>
      </c>
      <c r="G11" s="18"/>
    </row>
    <row r="12" spans="1:7" x14ac:dyDescent="0.25">
      <c r="A12" s="227"/>
      <c r="B12" s="226"/>
      <c r="C12" s="227"/>
      <c r="D12" s="228" t="s">
        <v>43</v>
      </c>
      <c r="E12" s="227"/>
      <c r="F12" s="17"/>
      <c r="G12" s="22">
        <v>0</v>
      </c>
    </row>
    <row r="13" spans="1:7" x14ac:dyDescent="0.25">
      <c r="A13" s="23" t="s">
        <v>44</v>
      </c>
      <c r="B13" s="226"/>
      <c r="C13" s="227"/>
      <c r="D13" s="227"/>
      <c r="E13" s="227"/>
      <c r="F13" s="24"/>
      <c r="G13" s="25"/>
    </row>
    <row r="14" spans="1:7" x14ac:dyDescent="0.25">
      <c r="A14" s="33" t="s">
        <v>83</v>
      </c>
      <c r="B14" s="101"/>
      <c r="C14" s="101"/>
      <c r="D14" s="227"/>
      <c r="E14" s="227"/>
      <c r="F14" s="17">
        <v>0</v>
      </c>
      <c r="G14" s="25"/>
    </row>
    <row r="15" spans="1:7" x14ac:dyDescent="0.25">
      <c r="A15" s="33" t="s">
        <v>84</v>
      </c>
      <c r="B15" s="101"/>
      <c r="C15" s="101"/>
      <c r="D15" s="227"/>
      <c r="E15" s="227"/>
      <c r="F15" s="19">
        <v>0</v>
      </c>
      <c r="G15" s="25"/>
    </row>
    <row r="16" spans="1:7" x14ac:dyDescent="0.25">
      <c r="A16" s="143"/>
      <c r="B16" s="226"/>
      <c r="C16" s="228"/>
      <c r="D16" s="228" t="s">
        <v>43</v>
      </c>
      <c r="E16" s="229"/>
      <c r="F16" s="25"/>
      <c r="G16" s="22">
        <v>0</v>
      </c>
    </row>
    <row r="17" spans="1:7" x14ac:dyDescent="0.25">
      <c r="A17" s="23" t="s">
        <v>15</v>
      </c>
      <c r="B17" s="101"/>
      <c r="C17" s="101"/>
      <c r="D17" s="227"/>
      <c r="E17" s="229"/>
      <c r="F17" s="25"/>
      <c r="G17" s="24"/>
    </row>
    <row r="18" spans="1:7" x14ac:dyDescent="0.25">
      <c r="A18" s="101" t="s">
        <v>85</v>
      </c>
      <c r="B18" s="101"/>
      <c r="C18" s="101"/>
      <c r="D18" s="227"/>
      <c r="E18" s="229"/>
      <c r="F18" s="25">
        <v>0</v>
      </c>
      <c r="G18" s="24"/>
    </row>
    <row r="19" spans="1:7" x14ac:dyDescent="0.25">
      <c r="A19" s="101"/>
      <c r="B19" s="101"/>
      <c r="C19" s="101"/>
      <c r="D19" s="227"/>
      <c r="E19" s="229"/>
      <c r="F19" s="25">
        <v>0</v>
      </c>
      <c r="G19" s="24"/>
    </row>
    <row r="20" spans="1:7" ht="16.5" thickBot="1" x14ac:dyDescent="0.3">
      <c r="A20" s="228"/>
      <c r="B20" s="226"/>
      <c r="C20" s="143"/>
      <c r="D20" s="228" t="s">
        <v>18</v>
      </c>
      <c r="E20" s="229"/>
      <c r="F20" s="25"/>
      <c r="G20" s="230">
        <v>0</v>
      </c>
    </row>
    <row r="21" spans="1:7" ht="15.75" thickTop="1" x14ac:dyDescent="0.25">
      <c r="A21" s="23" t="s">
        <v>10</v>
      </c>
      <c r="B21" s="226"/>
      <c r="C21" s="227"/>
      <c r="D21" s="227"/>
      <c r="E21" s="227"/>
      <c r="F21" s="25"/>
      <c r="G21" s="24"/>
    </row>
    <row r="22" spans="1:7" x14ac:dyDescent="0.25">
      <c r="A22" s="33" t="s">
        <v>50</v>
      </c>
      <c r="B22" s="226"/>
      <c r="C22" s="227"/>
      <c r="D22" s="227"/>
      <c r="E22" s="227"/>
      <c r="F22" s="17">
        <v>0</v>
      </c>
      <c r="G22" s="25"/>
    </row>
    <row r="23" spans="1:7" ht="15.75" x14ac:dyDescent="0.25">
      <c r="A23" s="227"/>
      <c r="B23" s="226"/>
      <c r="C23" s="227"/>
      <c r="D23" s="227"/>
      <c r="E23" s="227"/>
      <c r="F23" s="25"/>
      <c r="G23" s="231">
        <v>0</v>
      </c>
    </row>
    <row r="24" spans="1:7" x14ac:dyDescent="0.25">
      <c r="A24" s="228" t="s">
        <v>15</v>
      </c>
      <c r="B24" s="226"/>
      <c r="C24" s="227"/>
      <c r="D24" s="227"/>
      <c r="E24" s="227"/>
      <c r="F24" s="25"/>
      <c r="G24" s="24"/>
    </row>
    <row r="25" spans="1:7" x14ac:dyDescent="0.25">
      <c r="A25" s="101" t="s">
        <v>51</v>
      </c>
      <c r="B25" s="226"/>
      <c r="C25" s="227"/>
      <c r="D25" s="227"/>
      <c r="E25" s="227"/>
      <c r="F25" s="25">
        <v>0</v>
      </c>
      <c r="G25" s="24"/>
    </row>
    <row r="26" spans="1:7" x14ac:dyDescent="0.25">
      <c r="A26" s="227"/>
      <c r="B26" s="226"/>
      <c r="C26" s="227"/>
      <c r="D26" s="227"/>
      <c r="E26" s="227"/>
      <c r="F26" s="22"/>
      <c r="G26" s="17">
        <v>0</v>
      </c>
    </row>
    <row r="27" spans="1:7" ht="16.5" thickBot="1" x14ac:dyDescent="0.3">
      <c r="A27" s="228" t="s">
        <v>52</v>
      </c>
      <c r="B27" s="226"/>
      <c r="C27" s="227"/>
      <c r="D27" s="227"/>
      <c r="E27" s="227"/>
      <c r="F27" s="31"/>
      <c r="G27" s="230">
        <v>0</v>
      </c>
    </row>
    <row r="28" spans="1:7" ht="16.5" thickTop="1" thickBot="1" x14ac:dyDescent="0.3">
      <c r="A28" s="232"/>
      <c r="B28" s="233"/>
      <c r="C28" s="234"/>
      <c r="D28" s="234"/>
      <c r="E28" s="234"/>
      <c r="F28" s="235"/>
      <c r="G28" s="236"/>
    </row>
    <row r="29" spans="1:7" ht="16.5" thickTop="1" thickBot="1" x14ac:dyDescent="0.3">
      <c r="A29" s="237" t="s">
        <v>24</v>
      </c>
      <c r="B29" s="237"/>
      <c r="C29" s="237"/>
      <c r="D29" s="237"/>
      <c r="E29" s="238"/>
      <c r="F29" s="238"/>
      <c r="G29" s="239"/>
    </row>
    <row r="30" spans="1:7" ht="15.75" thickTop="1" x14ac:dyDescent="0.25">
      <c r="A30" s="88" t="s">
        <v>86</v>
      </c>
      <c r="B30" s="101"/>
      <c r="C30" s="101"/>
      <c r="D30" s="101"/>
      <c r="E30" s="137"/>
      <c r="F30" s="137">
        <v>0</v>
      </c>
      <c r="G30" s="240"/>
    </row>
    <row r="31" spans="1:7" x14ac:dyDescent="0.25">
      <c r="A31" s="88" t="s">
        <v>87</v>
      </c>
      <c r="B31" s="101"/>
      <c r="C31" s="101"/>
      <c r="D31" s="101"/>
      <c r="E31" s="241"/>
      <c r="F31" s="241"/>
      <c r="G31" s="101"/>
    </row>
    <row r="32" spans="1:7" ht="15.75" thickBot="1" x14ac:dyDescent="0.3">
      <c r="A32" s="101"/>
      <c r="B32" s="101"/>
      <c r="C32" s="101" t="s">
        <v>27</v>
      </c>
      <c r="D32" s="101"/>
      <c r="E32" s="101"/>
      <c r="F32" s="101"/>
      <c r="G32" s="42">
        <v>0</v>
      </c>
    </row>
    <row r="33" spans="1:7" ht="15.75" thickTop="1" x14ac:dyDescent="0.25">
      <c r="A33" s="101" t="s">
        <v>10</v>
      </c>
      <c r="B33" s="101"/>
      <c r="C33" s="101"/>
      <c r="D33" s="101"/>
      <c r="E33" s="242"/>
      <c r="F33" s="243"/>
      <c r="G33" s="101"/>
    </row>
    <row r="34" spans="1:7" x14ac:dyDescent="0.25">
      <c r="A34" s="101" t="s">
        <v>88</v>
      </c>
      <c r="B34" s="101"/>
      <c r="C34" s="101"/>
      <c r="D34" s="101"/>
      <c r="E34" s="244"/>
      <c r="F34" s="245">
        <v>0</v>
      </c>
      <c r="G34" s="244"/>
    </row>
    <row r="35" spans="1:7" ht="15.75" thickBot="1" x14ac:dyDescent="0.3">
      <c r="A35" s="101"/>
      <c r="B35" s="101"/>
      <c r="C35" s="101" t="s">
        <v>27</v>
      </c>
      <c r="D35" s="101"/>
      <c r="E35" s="246"/>
      <c r="F35" s="246"/>
      <c r="G35" s="42">
        <v>0</v>
      </c>
    </row>
    <row r="36" spans="1:7" ht="15.75" thickTop="1" x14ac:dyDescent="0.25">
      <c r="A36" s="33" t="s">
        <v>15</v>
      </c>
      <c r="B36" s="101"/>
      <c r="C36" s="101"/>
      <c r="D36" s="101"/>
      <c r="E36" s="247"/>
      <c r="F36" s="247"/>
      <c r="G36" s="246"/>
    </row>
    <row r="37" spans="1:7" x14ac:dyDescent="0.25">
      <c r="A37" s="101" t="s">
        <v>89</v>
      </c>
      <c r="B37" s="101"/>
      <c r="C37" s="101"/>
      <c r="D37" s="101"/>
      <c r="E37" s="136"/>
      <c r="F37" s="248"/>
      <c r="G37" s="240"/>
    </row>
    <row r="38" spans="1:7" ht="16.5" thickBot="1" x14ac:dyDescent="0.3">
      <c r="A38" s="101"/>
      <c r="B38" s="101"/>
      <c r="C38" s="143"/>
      <c r="D38" s="228" t="s">
        <v>34</v>
      </c>
      <c r="E38" s="101"/>
      <c r="F38" s="101"/>
      <c r="G38" s="230">
        <f>G35+F37</f>
        <v>0</v>
      </c>
    </row>
    <row r="39" spans="1:7" ht="15.75" thickTop="1" x14ac:dyDescent="0.25">
      <c r="A39" s="101"/>
      <c r="B39" s="101"/>
      <c r="C39" s="143"/>
      <c r="D39" s="228"/>
      <c r="E39" s="101"/>
      <c r="F39" s="101"/>
      <c r="G39" s="47"/>
    </row>
    <row r="40" spans="1:7" x14ac:dyDescent="0.25">
      <c r="A40" s="249"/>
      <c r="B40" s="250"/>
      <c r="C40" s="250"/>
      <c r="D40" s="250"/>
      <c r="E40" s="101"/>
      <c r="F40" s="137"/>
      <c r="G40" s="137"/>
    </row>
    <row r="41" spans="1:7" x14ac:dyDescent="0.25">
      <c r="A41" s="66"/>
      <c r="B41" s="139" t="s">
        <v>35</v>
      </c>
      <c r="C41" s="139"/>
      <c r="D41" s="139"/>
      <c r="E41" s="101"/>
      <c r="F41" s="67" t="s">
        <v>36</v>
      </c>
      <c r="G41" s="67"/>
    </row>
    <row r="43" spans="1:7" x14ac:dyDescent="0.25">
      <c r="A43" s="143"/>
      <c r="B43" s="251"/>
      <c r="C43" s="251"/>
      <c r="D43" s="251"/>
      <c r="E43" s="252"/>
      <c r="F43" s="251"/>
      <c r="G43" s="251"/>
    </row>
    <row r="44" spans="1:7" x14ac:dyDescent="0.25">
      <c r="A44" s="253"/>
      <c r="B44" s="254" t="s">
        <v>37</v>
      </c>
      <c r="C44" s="254"/>
      <c r="D44" s="254"/>
      <c r="E44" s="253"/>
      <c r="F44" s="255" t="s">
        <v>38</v>
      </c>
      <c r="G44" s="255"/>
    </row>
  </sheetData>
  <mergeCells count="14">
    <mergeCell ref="B44:D44"/>
    <mergeCell ref="F44:G44"/>
    <mergeCell ref="E36:F36"/>
    <mergeCell ref="B40:D40"/>
    <mergeCell ref="B41:D41"/>
    <mergeCell ref="F41:G41"/>
    <mergeCell ref="B43:D43"/>
    <mergeCell ref="F43:G43"/>
    <mergeCell ref="A4:G4"/>
    <mergeCell ref="A5:G5"/>
    <mergeCell ref="A6:G6"/>
    <mergeCell ref="A7:G7"/>
    <mergeCell ref="A9:B9"/>
    <mergeCell ref="E31:F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I15" sqref="I15"/>
    </sheetView>
  </sheetViews>
  <sheetFormatPr baseColWidth="10" defaultRowHeight="15" x14ac:dyDescent="0.25"/>
  <cols>
    <col min="1" max="1" width="2.7109375" customWidth="1"/>
    <col min="2" max="2" width="3" customWidth="1"/>
    <col min="3" max="3" width="13.28515625" customWidth="1"/>
    <col min="4" max="4" width="12.28515625" customWidth="1"/>
    <col min="5" max="5" width="19.7109375" customWidth="1"/>
    <col min="6" max="6" width="16.140625" customWidth="1"/>
    <col min="7" max="7" width="24.42578125" customWidth="1"/>
  </cols>
  <sheetData>
    <row r="1" spans="1:7" x14ac:dyDescent="0.25">
      <c r="A1" s="66"/>
      <c r="B1" s="136"/>
      <c r="C1" s="249"/>
      <c r="D1" s="249"/>
      <c r="E1" s="249"/>
      <c r="F1" s="65"/>
      <c r="G1" s="65"/>
    </row>
    <row r="2" spans="1:7" ht="15.75" x14ac:dyDescent="0.25">
      <c r="A2" s="256"/>
      <c r="B2" s="257"/>
      <c r="D2" s="258"/>
      <c r="E2" s="259"/>
      <c r="F2" s="257"/>
      <c r="G2" s="260"/>
    </row>
    <row r="3" spans="1:7" ht="15.75" x14ac:dyDescent="0.25">
      <c r="A3" s="256"/>
      <c r="B3" s="257"/>
      <c r="D3" s="258"/>
      <c r="E3" s="259"/>
      <c r="F3" s="257"/>
      <c r="G3" s="260"/>
    </row>
    <row r="4" spans="1:7" ht="18" x14ac:dyDescent="0.25">
      <c r="A4" s="75" t="s">
        <v>0</v>
      </c>
      <c r="B4" s="75"/>
      <c r="C4" s="75"/>
      <c r="D4" s="75"/>
      <c r="E4" s="75"/>
      <c r="F4" s="75"/>
      <c r="G4" s="75"/>
    </row>
    <row r="5" spans="1:7" x14ac:dyDescent="0.25">
      <c r="A5" s="76" t="s">
        <v>1</v>
      </c>
      <c r="B5" s="76"/>
      <c r="C5" s="76"/>
      <c r="D5" s="76"/>
      <c r="E5" s="76"/>
      <c r="F5" s="76"/>
      <c r="G5" s="76"/>
    </row>
    <row r="6" spans="1:7" x14ac:dyDescent="0.25">
      <c r="A6" s="77" t="s">
        <v>39</v>
      </c>
      <c r="B6" s="77"/>
      <c r="C6" s="77"/>
      <c r="D6" s="77"/>
      <c r="E6" s="77"/>
      <c r="F6" s="77"/>
      <c r="G6" s="77"/>
    </row>
    <row r="7" spans="1:7" x14ac:dyDescent="0.25">
      <c r="A7" s="77" t="s">
        <v>2</v>
      </c>
      <c r="B7" s="77"/>
      <c r="C7" s="77"/>
      <c r="D7" s="77"/>
      <c r="E7" s="77"/>
      <c r="F7" s="77"/>
      <c r="G7" s="77"/>
    </row>
    <row r="8" spans="1:7" ht="15.75" x14ac:dyDescent="0.25">
      <c r="A8" s="79" t="s">
        <v>90</v>
      </c>
      <c r="B8" s="79"/>
      <c r="C8" s="261"/>
      <c r="D8" s="79"/>
      <c r="E8" s="262"/>
      <c r="F8" s="263"/>
      <c r="G8" s="264" t="s">
        <v>4</v>
      </c>
    </row>
    <row r="9" spans="1:7" ht="15.75" x14ac:dyDescent="0.25">
      <c r="A9" s="79" t="s">
        <v>91</v>
      </c>
      <c r="B9" s="79"/>
      <c r="C9" s="261"/>
      <c r="D9" s="79"/>
      <c r="E9" s="262"/>
      <c r="F9" s="263"/>
      <c r="G9" s="265" t="s">
        <v>6</v>
      </c>
    </row>
    <row r="10" spans="1:7" x14ac:dyDescent="0.25">
      <c r="A10" s="266" t="s">
        <v>41</v>
      </c>
      <c r="B10" s="267"/>
      <c r="C10" s="268"/>
      <c r="D10" s="268"/>
      <c r="E10" s="268"/>
      <c r="F10" s="269">
        <v>0</v>
      </c>
      <c r="G10" s="270"/>
    </row>
    <row r="11" spans="1:7" x14ac:dyDescent="0.25">
      <c r="A11" s="266" t="s">
        <v>92</v>
      </c>
      <c r="B11" s="267"/>
      <c r="C11" s="268"/>
      <c r="D11" s="268"/>
      <c r="E11" s="268"/>
      <c r="F11" s="271">
        <v>636572</v>
      </c>
      <c r="G11" s="270"/>
    </row>
    <row r="12" spans="1:7" x14ac:dyDescent="0.25">
      <c r="A12" s="268"/>
      <c r="B12" s="267"/>
      <c r="C12" s="268"/>
      <c r="D12" s="268" t="s">
        <v>93</v>
      </c>
      <c r="E12" s="268"/>
      <c r="F12" s="272"/>
      <c r="G12" s="273">
        <f>F11</f>
        <v>636572</v>
      </c>
    </row>
    <row r="13" spans="1:7" x14ac:dyDescent="0.25">
      <c r="A13" s="23" t="s">
        <v>10</v>
      </c>
      <c r="B13" s="267"/>
      <c r="C13" s="268"/>
      <c r="D13" s="268"/>
      <c r="E13" s="268"/>
      <c r="F13" s="272"/>
      <c r="G13" s="274"/>
    </row>
    <row r="14" spans="1:7" x14ac:dyDescent="0.25">
      <c r="A14" s="275" t="s">
        <v>94</v>
      </c>
      <c r="B14" s="267"/>
      <c r="C14" s="268"/>
      <c r="D14" s="268"/>
      <c r="E14" s="268"/>
      <c r="F14" s="269">
        <v>309896212.38</v>
      </c>
      <c r="G14" s="274"/>
    </row>
    <row r="15" spans="1:7" x14ac:dyDescent="0.25">
      <c r="A15" s="275" t="s">
        <v>95</v>
      </c>
      <c r="B15" s="267"/>
      <c r="C15" s="268"/>
      <c r="D15" s="268"/>
      <c r="E15" s="268"/>
      <c r="F15" s="269">
        <v>96600</v>
      </c>
      <c r="G15" s="274"/>
    </row>
    <row r="16" spans="1:7" x14ac:dyDescent="0.25">
      <c r="A16" s="276" t="s">
        <v>96</v>
      </c>
      <c r="B16" s="276"/>
      <c r="C16" s="276"/>
      <c r="D16" s="276"/>
      <c r="E16" s="276"/>
      <c r="F16" s="271">
        <v>82110</v>
      </c>
      <c r="G16" s="274"/>
    </row>
    <row r="17" spans="1:7" x14ac:dyDescent="0.25">
      <c r="A17" s="277"/>
      <c r="B17" s="267"/>
      <c r="C17" s="278"/>
      <c r="D17" s="268" t="s">
        <v>97</v>
      </c>
      <c r="E17" s="279"/>
      <c r="F17" s="280"/>
      <c r="G17" s="273">
        <f>F14+F15+F16</f>
        <v>310074922.38</v>
      </c>
    </row>
    <row r="18" spans="1:7" x14ac:dyDescent="0.25">
      <c r="A18" s="277"/>
      <c r="B18" s="267"/>
      <c r="C18" s="278"/>
      <c r="D18" s="268"/>
      <c r="E18" s="279"/>
      <c r="F18" s="280"/>
      <c r="G18" s="274"/>
    </row>
    <row r="19" spans="1:7" x14ac:dyDescent="0.25">
      <c r="A19" s="23" t="s">
        <v>15</v>
      </c>
      <c r="B19" s="33"/>
      <c r="C19" s="33"/>
      <c r="D19" s="268"/>
      <c r="E19" s="279"/>
      <c r="F19" s="280"/>
      <c r="G19" s="272"/>
    </row>
    <row r="20" spans="1:7" x14ac:dyDescent="0.25">
      <c r="A20" s="33" t="s">
        <v>98</v>
      </c>
      <c r="B20" s="33"/>
      <c r="C20" s="33"/>
      <c r="D20" s="268"/>
      <c r="E20" s="279"/>
      <c r="F20" s="273">
        <v>310711494.38</v>
      </c>
      <c r="G20" s="272"/>
    </row>
    <row r="21" spans="1:7" x14ac:dyDescent="0.25">
      <c r="A21" s="33"/>
      <c r="B21" s="33"/>
      <c r="C21" s="33"/>
      <c r="D21" s="268" t="s">
        <v>93</v>
      </c>
      <c r="E21" s="279"/>
      <c r="F21" s="280"/>
      <c r="G21" s="273">
        <f>F20</f>
        <v>310711494.38</v>
      </c>
    </row>
    <row r="22" spans="1:7" x14ac:dyDescent="0.25">
      <c r="A22" s="33"/>
      <c r="B22" s="33"/>
      <c r="C22" s="33"/>
      <c r="D22" s="268"/>
      <c r="E22" s="279"/>
      <c r="F22" s="280"/>
      <c r="G22" s="273"/>
    </row>
    <row r="23" spans="1:7" ht="15.75" thickBot="1" x14ac:dyDescent="0.3">
      <c r="A23" s="278"/>
      <c r="B23" s="267"/>
      <c r="C23" s="281"/>
      <c r="D23" s="278" t="s">
        <v>18</v>
      </c>
      <c r="E23" s="279"/>
      <c r="F23" s="280"/>
      <c r="G23" s="282">
        <f>G12+G17-G21</f>
        <v>0</v>
      </c>
    </row>
    <row r="24" spans="1:7" ht="15.75" thickTop="1" x14ac:dyDescent="0.25">
      <c r="A24" s="283"/>
      <c r="B24" s="283"/>
      <c r="C24" s="283"/>
      <c r="D24" s="283"/>
      <c r="E24" s="283"/>
      <c r="F24" s="283"/>
      <c r="G24" s="283"/>
    </row>
    <row r="25" spans="1:7" x14ac:dyDescent="0.25">
      <c r="A25" s="23" t="s">
        <v>10</v>
      </c>
      <c r="B25" s="267"/>
      <c r="C25" s="268"/>
      <c r="D25" s="268"/>
      <c r="E25" s="268"/>
      <c r="F25" s="280"/>
      <c r="G25" s="272"/>
    </row>
    <row r="26" spans="1:7" x14ac:dyDescent="0.25">
      <c r="A26" s="33" t="s">
        <v>99</v>
      </c>
      <c r="B26" s="267"/>
      <c r="C26" s="268"/>
      <c r="D26" s="268"/>
      <c r="E26" s="268"/>
      <c r="F26" s="269"/>
      <c r="G26" s="280"/>
    </row>
    <row r="27" spans="1:7" x14ac:dyDescent="0.25">
      <c r="A27" s="268"/>
      <c r="B27" s="267"/>
      <c r="C27" s="268"/>
      <c r="D27" s="268"/>
      <c r="E27" s="268"/>
      <c r="F27" s="280"/>
      <c r="G27" s="284">
        <f>G23+F26</f>
        <v>0</v>
      </c>
    </row>
    <row r="28" spans="1:7" x14ac:dyDescent="0.25">
      <c r="A28" s="278" t="s">
        <v>15</v>
      </c>
      <c r="B28" s="267"/>
      <c r="C28" s="268"/>
      <c r="D28" s="268"/>
      <c r="E28" s="268"/>
      <c r="F28" s="280"/>
      <c r="G28" s="272"/>
    </row>
    <row r="29" spans="1:7" x14ac:dyDescent="0.25">
      <c r="A29" s="33" t="s">
        <v>100</v>
      </c>
      <c r="B29" s="267"/>
      <c r="C29" s="268"/>
      <c r="D29" s="268"/>
      <c r="E29" s="268"/>
      <c r="F29" s="273"/>
      <c r="G29" s="272"/>
    </row>
    <row r="30" spans="1:7" ht="15.75" thickBot="1" x14ac:dyDescent="0.3">
      <c r="A30" s="278" t="s">
        <v>52</v>
      </c>
      <c r="B30" s="267"/>
      <c r="C30" s="268"/>
      <c r="D30" s="268"/>
      <c r="E30" s="268"/>
      <c r="F30" s="274"/>
      <c r="G30" s="285">
        <f>G27-F29</f>
        <v>0</v>
      </c>
    </row>
    <row r="31" spans="1:7" ht="16.5" thickTop="1" thickBot="1" x14ac:dyDescent="0.3">
      <c r="A31" s="286"/>
      <c r="B31" s="287"/>
      <c r="C31" s="288"/>
      <c r="D31" s="288"/>
      <c r="E31" s="288"/>
      <c r="F31" s="289"/>
      <c r="G31" s="290"/>
    </row>
    <row r="32" spans="1:7" ht="16.5" thickTop="1" thickBot="1" x14ac:dyDescent="0.3">
      <c r="A32" s="291" t="s">
        <v>24</v>
      </c>
      <c r="B32" s="291"/>
      <c r="C32" s="291"/>
      <c r="D32" s="291"/>
      <c r="E32" s="292"/>
      <c r="F32" s="292"/>
      <c r="G32" s="293"/>
    </row>
    <row r="33" spans="1:7" ht="15.75" thickTop="1" x14ac:dyDescent="0.25">
      <c r="A33" s="266" t="s">
        <v>101</v>
      </c>
      <c r="B33" s="33"/>
      <c r="C33" s="33"/>
      <c r="D33" s="33"/>
      <c r="E33" s="138"/>
      <c r="F33" s="138">
        <v>0</v>
      </c>
      <c r="G33" s="294"/>
    </row>
    <row r="34" spans="1:7" x14ac:dyDescent="0.25">
      <c r="A34" s="266" t="s">
        <v>102</v>
      </c>
      <c r="B34" s="33"/>
      <c r="C34" s="33"/>
      <c r="D34" s="33"/>
      <c r="E34" s="295"/>
      <c r="F34" s="295">
        <v>636572</v>
      </c>
      <c r="G34" s="33"/>
    </row>
    <row r="35" spans="1:7" ht="15.75" thickBot="1" x14ac:dyDescent="0.3">
      <c r="A35" s="33"/>
      <c r="B35" s="33"/>
      <c r="C35" s="33" t="s">
        <v>27</v>
      </c>
      <c r="D35" s="33"/>
      <c r="E35" s="33"/>
      <c r="F35" s="33"/>
      <c r="G35" s="296">
        <f>F33+F34</f>
        <v>636572</v>
      </c>
    </row>
    <row r="36" spans="1:7" ht="15.75" thickTop="1" x14ac:dyDescent="0.25">
      <c r="A36" s="23" t="s">
        <v>10</v>
      </c>
      <c r="B36" s="33"/>
      <c r="C36" s="33"/>
      <c r="D36" s="33"/>
      <c r="E36" s="297"/>
      <c r="F36" s="298"/>
      <c r="G36" s="33"/>
    </row>
    <row r="37" spans="1:7" x14ac:dyDescent="0.25">
      <c r="A37" s="275" t="s">
        <v>94</v>
      </c>
      <c r="B37" s="267"/>
      <c r="C37" s="268"/>
      <c r="D37" s="268"/>
      <c r="E37" s="268"/>
      <c r="F37" s="269">
        <v>309896212.38</v>
      </c>
      <c r="G37" s="299"/>
    </row>
    <row r="38" spans="1:7" x14ac:dyDescent="0.25">
      <c r="A38" s="275" t="s">
        <v>95</v>
      </c>
      <c r="B38" s="267"/>
      <c r="C38" s="268"/>
      <c r="D38" s="268"/>
      <c r="E38" s="268"/>
      <c r="F38" s="269">
        <v>96600</v>
      </c>
      <c r="G38" s="299"/>
    </row>
    <row r="39" spans="1:7" x14ac:dyDescent="0.25">
      <c r="A39" s="276" t="s">
        <v>96</v>
      </c>
      <c r="B39" s="276"/>
      <c r="C39" s="276"/>
      <c r="D39" s="276"/>
      <c r="E39" s="276"/>
      <c r="F39" s="271">
        <v>82110</v>
      </c>
      <c r="G39" s="299"/>
    </row>
    <row r="40" spans="1:7" ht="15.75" thickBot="1" x14ac:dyDescent="0.3">
      <c r="A40" s="33"/>
      <c r="B40" s="33"/>
      <c r="C40" s="33" t="s">
        <v>27</v>
      </c>
      <c r="D40" s="33"/>
      <c r="E40" s="300"/>
      <c r="F40" s="299"/>
      <c r="G40" s="296">
        <f>+F38+F37+F39</f>
        <v>310074922.38</v>
      </c>
    </row>
    <row r="41" spans="1:7" ht="15.75" thickTop="1" x14ac:dyDescent="0.25">
      <c r="A41" s="23" t="s">
        <v>15</v>
      </c>
      <c r="B41" s="33"/>
      <c r="C41" s="33"/>
      <c r="D41" s="33"/>
      <c r="E41" s="300" t="s">
        <v>103</v>
      </c>
      <c r="F41" s="299"/>
      <c r="G41" s="272"/>
    </row>
    <row r="42" spans="1:7" x14ac:dyDescent="0.25">
      <c r="A42" s="33" t="s">
        <v>98</v>
      </c>
      <c r="B42" s="275"/>
      <c r="C42" s="275"/>
      <c r="D42" s="301"/>
      <c r="E42" s="301"/>
      <c r="F42" s="302">
        <v>310711494.38</v>
      </c>
      <c r="G42" s="294"/>
    </row>
    <row r="43" spans="1:7" x14ac:dyDescent="0.25">
      <c r="A43" s="33"/>
      <c r="B43" s="33"/>
      <c r="C43" s="33" t="s">
        <v>27</v>
      </c>
      <c r="D43" s="33"/>
      <c r="E43" s="300"/>
      <c r="F43" s="303"/>
      <c r="G43" s="304">
        <f>F42</f>
        <v>310711494.38</v>
      </c>
    </row>
    <row r="44" spans="1:7" x14ac:dyDescent="0.25">
      <c r="A44" s="33"/>
      <c r="B44" s="33"/>
      <c r="C44" s="33"/>
      <c r="D44" s="33"/>
      <c r="E44" s="305"/>
      <c r="F44" s="306"/>
      <c r="G44" s="33"/>
    </row>
    <row r="45" spans="1:7" ht="15.75" thickBot="1" x14ac:dyDescent="0.3">
      <c r="A45" s="33"/>
      <c r="B45" s="33"/>
      <c r="C45" s="281"/>
      <c r="D45" s="278" t="s">
        <v>34</v>
      </c>
      <c r="E45" s="307"/>
      <c r="F45" s="33"/>
      <c r="G45" s="282">
        <f>G35+G40-G43</f>
        <v>0</v>
      </c>
    </row>
    <row r="46" spans="1:7" ht="15.75" thickTop="1" x14ac:dyDescent="0.25">
      <c r="A46" s="308"/>
      <c r="B46" s="308"/>
      <c r="C46" s="308"/>
      <c r="D46" s="309"/>
      <c r="E46" s="307"/>
      <c r="F46" s="63"/>
      <c r="G46" s="310"/>
    </row>
    <row r="47" spans="1:7" x14ac:dyDescent="0.25">
      <c r="A47" s="311" t="s">
        <v>35</v>
      </c>
      <c r="B47" s="311"/>
      <c r="C47" s="311"/>
      <c r="D47" s="312"/>
      <c r="E47" s="312"/>
      <c r="F47" s="313"/>
      <c r="G47" s="314" t="s">
        <v>36</v>
      </c>
    </row>
    <row r="48" spans="1:7" x14ac:dyDescent="0.25">
      <c r="A48" s="315"/>
      <c r="B48" s="315"/>
      <c r="C48" s="315"/>
      <c r="D48" s="316"/>
      <c r="E48" s="316"/>
      <c r="F48" s="316"/>
      <c r="G48" s="315"/>
    </row>
    <row r="49" spans="1:7" x14ac:dyDescent="0.25">
      <c r="A49" s="317"/>
      <c r="B49" s="317"/>
      <c r="C49" s="317"/>
      <c r="D49" s="318"/>
      <c r="E49" s="318"/>
      <c r="F49" s="318"/>
      <c r="G49" s="319"/>
    </row>
    <row r="50" spans="1:7" x14ac:dyDescent="0.25">
      <c r="A50" s="320" t="s">
        <v>37</v>
      </c>
      <c r="B50" s="320"/>
      <c r="C50" s="320"/>
      <c r="D50" s="321"/>
      <c r="E50" s="321"/>
      <c r="F50" s="321"/>
      <c r="G50" s="322" t="s">
        <v>38</v>
      </c>
    </row>
    <row r="51" spans="1:7" x14ac:dyDescent="0.25">
      <c r="A51" s="322"/>
      <c r="B51" s="322"/>
      <c r="C51" s="322"/>
      <c r="D51" s="322"/>
      <c r="E51" s="322"/>
      <c r="F51" s="322"/>
      <c r="G51" s="322"/>
    </row>
  </sheetData>
  <mergeCells count="10">
    <mergeCell ref="A46:C46"/>
    <mergeCell ref="A47:C47"/>
    <mergeCell ref="A49:C49"/>
    <mergeCell ref="A50:C50"/>
    <mergeCell ref="A4:G4"/>
    <mergeCell ref="A5:G5"/>
    <mergeCell ref="A6:G6"/>
    <mergeCell ref="A7:G7"/>
    <mergeCell ref="A16:E16"/>
    <mergeCell ref="A39:E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Cta 2079001000</vt:lpstr>
      <vt:lpstr>Cta. Electronica</vt:lpstr>
      <vt:lpstr>Cta. Anticipos</vt:lpstr>
      <vt:lpstr>Cta. Colector</vt:lpstr>
      <vt:lpstr>Cta. Colectora Rec. Directos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2024-06-11T18:27:34Z</dcterms:modified>
</cp:coreProperties>
</file>