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20490" windowHeight="7455" firstSheet="3" activeTab="4"/>
  </bookViews>
  <sheets>
    <sheet name="CONC. COLECTORA " sheetId="5" r:id="rId1"/>
    <sheet name="CONCIL. CTA. UNICA (CAPT DIRE)" sheetId="4" r:id="rId2"/>
    <sheet name="CONC. ELECT" sheetId="3" r:id="rId3"/>
    <sheet name="Conciliacion Ant. Fin." sheetId="2" r:id="rId4"/>
    <sheet name="Conc. Tesorero 2022 " sheetId="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5" l="1"/>
  <c r="G12" i="4"/>
  <c r="G18" i="4"/>
  <c r="G24" i="4" s="1"/>
  <c r="G29" i="4" s="1"/>
  <c r="G33" i="4" s="1"/>
  <c r="G22" i="4"/>
  <c r="G38" i="4"/>
  <c r="G43" i="4"/>
  <c r="G48" i="4"/>
  <c r="G50" i="4"/>
  <c r="G12" i="3"/>
  <c r="G17" i="3"/>
  <c r="F22" i="3"/>
  <c r="G23" i="3"/>
  <c r="G29" i="3" s="1"/>
  <c r="G34" i="3"/>
  <c r="G38" i="3"/>
  <c r="G44" i="3" s="1"/>
  <c r="F43" i="3"/>
  <c r="G12" i="2"/>
  <c r="G16" i="2"/>
  <c r="G21" i="2"/>
  <c r="G23" i="2"/>
  <c r="G31" i="2" s="1"/>
  <c r="G27" i="2"/>
  <c r="G36" i="2"/>
  <c r="G41" i="2"/>
  <c r="G49" i="2" s="1"/>
  <c r="F46" i="2"/>
  <c r="G48" i="2"/>
  <c r="G51" i="1" l="1"/>
  <c r="G47" i="1"/>
  <c r="G40" i="1"/>
  <c r="G25" i="1"/>
  <c r="G21" i="1"/>
  <c r="G13" i="1"/>
  <c r="G53" i="1" l="1"/>
  <c r="G27" i="1"/>
  <c r="G31" i="1" s="1"/>
  <c r="G35" i="1" s="1"/>
</calcChain>
</file>

<file path=xl/comments1.xml><?xml version="1.0" encoding="utf-8"?>
<comments xmlns="http://schemas.openxmlformats.org/spreadsheetml/2006/main">
  <authors>
    <author>Autor</author>
  </authors>
  <commentList>
    <comment ref="F39" authorId="0" shapeId="0">
      <text>
        <r>
          <rPr>
            <b/>
            <sz val="12"/>
            <color indexed="81"/>
            <rFont val="Tahoma"/>
            <family val="2"/>
          </rPr>
          <t xml:space="preserve">Recepcion del efectivo de este fonfo por el banco el 10/05/2023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29" authorId="0" shapeId="0">
      <text>
        <r>
          <rPr>
            <b/>
            <sz val="9"/>
            <color indexed="81"/>
            <rFont val="Tahoma"/>
            <family val="2"/>
          </rPr>
          <t>Salidas en transito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 xml:space="preserve">Entradas en transito
</t>
        </r>
      </text>
    </comment>
  </commentList>
</comments>
</file>

<file path=xl/sharedStrings.xml><?xml version="1.0" encoding="utf-8"?>
<sst xmlns="http://schemas.openxmlformats.org/spreadsheetml/2006/main" count="216" uniqueCount="109">
  <si>
    <t>COMEDORES ECONOMICOS DEL ESTADO</t>
  </si>
  <si>
    <t>SANTO DOMINGO, D.N.</t>
  </si>
  <si>
    <t>CONCILIACION DE CUENTA BANCARIA</t>
  </si>
  <si>
    <t>VALOR EN RD$</t>
  </si>
  <si>
    <t>CUENTA TESORERO 010-238489-4</t>
  </si>
  <si>
    <t>FECHA</t>
  </si>
  <si>
    <t>Fondo 2079001000</t>
  </si>
  <si>
    <t>MAS</t>
  </si>
  <si>
    <t>MENOS:</t>
  </si>
  <si>
    <t>Sub Total…………………………………………………….</t>
  </si>
  <si>
    <t>BALANCE EN LIBRO-----------------------------------------------------</t>
  </si>
  <si>
    <t>PARA IGUALAR CON EL BANCO:</t>
  </si>
  <si>
    <t>MAS:</t>
  </si>
  <si>
    <t>MOVIMIENTOS REALIZADOS POR EL BANCO:</t>
  </si>
  <si>
    <t>Sub-total...................................................................</t>
  </si>
  <si>
    <t xml:space="preserve">    BALANCE EN BANCO...............………………..</t>
  </si>
  <si>
    <t xml:space="preserve">                   PREPARADO POR</t>
  </si>
  <si>
    <t>REVISADO POR</t>
  </si>
  <si>
    <t>ENC.CONTABILIDAD</t>
  </si>
  <si>
    <t>Libramientos pagados ………………………………….. …..............…………..</t>
  </si>
  <si>
    <t>Sub-total ------------------------------</t>
  </si>
  <si>
    <t>Total Ingresos------------------------------------</t>
  </si>
  <si>
    <t>BALANCE SEGÚN EL BANCO……………………………………………………...……………………</t>
  </si>
  <si>
    <t>Total Ingresos...................................................................</t>
  </si>
  <si>
    <t>Sub-total…………………………………………………</t>
  </si>
  <si>
    <t>Ingresos por deduccion recibidas………………………………………………….</t>
  </si>
  <si>
    <t>Libramientos pagados……………………………………………………………..</t>
  </si>
  <si>
    <t>Librs.Transito anterior…………………………………………………………………….</t>
  </si>
  <si>
    <t>Transf. recibida de la Cuenta 010-252290-1 (dep. Loteria)……………….……………………</t>
  </si>
  <si>
    <t>En transito ……………………………………………………………….………….</t>
  </si>
  <si>
    <t>Transf. recibida de la Cuenta 010-252290-1 ( ingresos de clientes)……………</t>
  </si>
  <si>
    <t>Asignacion cuota pago Credito en transito……………………………………</t>
  </si>
  <si>
    <t>Dep. transferido fondo1001………………………………………………………..</t>
  </si>
  <si>
    <t>Dep. en transito de la Unica a la Tesorero mes anterior</t>
  </si>
  <si>
    <t>Transf. transito anterior de la Cuenta 010-252290-1 ( Procuraduria)………………………………</t>
  </si>
  <si>
    <t>31 Mayo 2023</t>
  </si>
  <si>
    <t>Balance en libro del mes anterior Abril/2023……………………………</t>
  </si>
  <si>
    <t>Depósito realizados mes de Mayo/2023……………………………………..</t>
  </si>
  <si>
    <t>Reintegro Libr.1558 factura 0627.78…………………………...………………………….</t>
  </si>
  <si>
    <t>Reintegro libr. 1552 factura 1185-79……………………………………………………….</t>
  </si>
  <si>
    <t>Reintegro libr. 1510 factura 1481-80……………………………………………………….</t>
  </si>
  <si>
    <t>Deposito  en transito de la Unica a la Tesorero……………………………………………………………..</t>
  </si>
  <si>
    <t>Balance en el mes anterior Abril/2023………………………………………………….</t>
  </si>
  <si>
    <t>Depósito realizados mes de Mayo/2023…………………………………………….</t>
  </si>
  <si>
    <t>Factura reintegrada 0627-78, 1185-79 y 1481-80</t>
  </si>
  <si>
    <t>Transferencia recibida de la Cuenta 010-252290-1 ………………………………</t>
  </si>
  <si>
    <t xml:space="preserve">    PREPARADO POR</t>
  </si>
  <si>
    <r>
      <t>Sub-Total</t>
    </r>
    <r>
      <rPr>
        <sz val="14"/>
        <rFont val="Arial"/>
        <family val="2"/>
      </rPr>
      <t>…………………………………………………………………………………….</t>
    </r>
  </si>
  <si>
    <t>Cheques transito del mes anterior……………………………………………………</t>
  </si>
  <si>
    <t>Cheques en transito pendiente……………………………………</t>
  </si>
  <si>
    <t>Total valor Cheques del mes ……………………………………………………</t>
  </si>
  <si>
    <t>Comisión Bancaria............………....................................</t>
  </si>
  <si>
    <t>Impuestos elab. cheque.................…………………………</t>
  </si>
  <si>
    <r>
      <rPr>
        <b/>
        <sz val="14"/>
        <rFont val="Arial"/>
        <family val="2"/>
      </rPr>
      <t>Sub-total</t>
    </r>
    <r>
      <rPr>
        <sz val="14"/>
        <rFont val="Arial"/>
        <family val="2"/>
      </rPr>
      <t>...................................................................</t>
    </r>
  </si>
  <si>
    <t>Traspaso fondo Anticipo Financiero 2022……………………</t>
  </si>
  <si>
    <t>Libr. Fondo reponible en transito 1694………………..…</t>
  </si>
  <si>
    <t>Libr. Fondo reponible en transito 6115.……………………………</t>
  </si>
  <si>
    <t>Depósito realizados mes de Mayo/2023……....</t>
  </si>
  <si>
    <t>Balance en el mes anterior Abril/2023……….</t>
  </si>
  <si>
    <t>BALANCE SEGÚN EL BANCO……………………………………………………………………………..</t>
  </si>
  <si>
    <t>Libr. en Tránsito fondo reponible 1694...............................................</t>
  </si>
  <si>
    <t>Libr. en Tránsito fondo reponible 6115...............................................</t>
  </si>
  <si>
    <t>Cheque en tránsito...............…………………………</t>
  </si>
  <si>
    <t>Comision Bancaria ……………………………………………..</t>
  </si>
  <si>
    <t>Impuesto por elab. De cheques……………………………..</t>
  </si>
  <si>
    <t>Cheques del mes……………………………………………….</t>
  </si>
  <si>
    <t>Libr. Regularizacion ……………………………………………</t>
  </si>
  <si>
    <t>Depósito realizados mes de Mayo/2023………………..….</t>
  </si>
  <si>
    <t>Balance en libro del mes anterior Abril/2023……………</t>
  </si>
  <si>
    <t>CUENTA ANTICIPOS FINANCIEROS 010-252595-1</t>
  </si>
  <si>
    <t xml:space="preserve">         ______________________________</t>
  </si>
  <si>
    <t>Total pagos y desembolsos</t>
  </si>
  <si>
    <t>Impuesto……………………………………………………………………</t>
  </si>
  <si>
    <t>Comisión Bancaria............………...............................</t>
  </si>
  <si>
    <t>Compra de Recarga Electrica…………………………………………….</t>
  </si>
  <si>
    <t>Transf recibida Edeeste……………………………………………………………</t>
  </si>
  <si>
    <t xml:space="preserve"> </t>
  </si>
  <si>
    <t>Depósito realizados mes Mayo/2023</t>
  </si>
  <si>
    <t>Balance en el mes anterior Abril/2023</t>
  </si>
  <si>
    <t>BALANCE SEGÚN EL BANCO</t>
  </si>
  <si>
    <t>Depósitos en Tránsito...............................................</t>
  </si>
  <si>
    <t>Libramientos  en tránsito...............…………………………</t>
  </si>
  <si>
    <t>Comisión Bancaria............………..................................................</t>
  </si>
  <si>
    <t>SUB-TOTAL--------------------------------------</t>
  </si>
  <si>
    <t>Depósito realizados mes de Mayo/2023</t>
  </si>
  <si>
    <t>Balance en libro del mes anterior Abril/2023</t>
  </si>
  <si>
    <t>CUENTA ELECTRONICA 016-001801-3</t>
  </si>
  <si>
    <t>Transferencia Enviada A Cuenta Tesorero ………….....…………………………………</t>
  </si>
  <si>
    <t>Transf. Procuradura Gral de la Rep……………………………………………….</t>
  </si>
  <si>
    <t>Depósito realizados Mayo/2023…………………………………….</t>
  </si>
  <si>
    <t>Balance en el mes anterior Abril/2023…………………………</t>
  </si>
  <si>
    <t>Depósito…………………….………………............................................</t>
  </si>
  <si>
    <t>Libramientos  en tránsito...............……………………………………..</t>
  </si>
  <si>
    <t>Sub-total--------------------------------------</t>
  </si>
  <si>
    <t>Transferencia Enviada………….....…………………………………</t>
  </si>
  <si>
    <t>Total Ingresos--------------------------------------</t>
  </si>
  <si>
    <t>Depósito realizados Loteria Nacional Mayo/2023</t>
  </si>
  <si>
    <t>CUENTA UNICA 010-252290-1</t>
  </si>
  <si>
    <t>Cheque Emitido………………………………………………….</t>
  </si>
  <si>
    <t>Aviso de credito…………………………………………………………</t>
  </si>
  <si>
    <t>Depósito realizados mes de Mayo/2023………..</t>
  </si>
  <si>
    <t>Balance en el mes anterior Abril/2023…………</t>
  </si>
  <si>
    <t>Cheques Emitido</t>
  </si>
  <si>
    <t>Transferencia recibida……………………………..</t>
  </si>
  <si>
    <t>Transferencia Recibidas...……………………………….</t>
  </si>
  <si>
    <t>Aviso de credito...……………………………….</t>
  </si>
  <si>
    <t>Depósito realizados mes de Mayo/2023…………………………..</t>
  </si>
  <si>
    <t>Balance en libro del mes anterior Abril/2023…………..</t>
  </si>
  <si>
    <t>CUENTA COLECTORA 010-0250055-0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</si>
</sst>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.00;[Red]#,##0.00"/>
    <numFmt numFmtId="166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Tahoma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sz val="10"/>
      <color indexed="0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i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  <xf numFmtId="0" fontId="10" fillId="0" borderId="0" applyNumberForma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326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3" fillId="0" borderId="0" xfId="1" applyFont="1"/>
    <xf numFmtId="164" fontId="4" fillId="0" borderId="0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0" fillId="0" borderId="0" xfId="0" applyFill="1"/>
    <xf numFmtId="39" fontId="5" fillId="0" borderId="0" xfId="3" applyFont="1" applyFill="1" applyAlignment="1"/>
    <xf numFmtId="0" fontId="3" fillId="0" borderId="0" xfId="1" applyFont="1" applyFill="1" applyAlignment="1">
      <alignment horizontal="center"/>
    </xf>
    <xf numFmtId="39" fontId="6" fillId="2" borderId="0" xfId="3" applyFont="1" applyFill="1" applyAlignment="1"/>
    <xf numFmtId="39" fontId="6" fillId="0" borderId="0" xfId="3" applyFont="1" applyFill="1" applyAlignment="1"/>
    <xf numFmtId="0" fontId="7" fillId="0" borderId="0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" fillId="0" borderId="0" xfId="1" applyFont="1" applyFill="1"/>
    <xf numFmtId="4" fontId="1" fillId="0" borderId="0" xfId="1" quotePrefix="1" applyNumberFormat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4" fontId="1" fillId="0" borderId="1" xfId="1" quotePrefix="1" applyNumberFormat="1" applyFont="1" applyFill="1" applyBorder="1"/>
    <xf numFmtId="4" fontId="1" fillId="0" borderId="1" xfId="1" applyNumberFormat="1" applyFont="1" applyFill="1" applyBorder="1"/>
    <xf numFmtId="4" fontId="1" fillId="0" borderId="0" xfId="1" applyNumberFormat="1" applyFont="1" applyFill="1" applyBorder="1"/>
    <xf numFmtId="39" fontId="6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4" applyFont="1"/>
    <xf numFmtId="39" fontId="1" fillId="0" borderId="0" xfId="3" applyFont="1"/>
    <xf numFmtId="164" fontId="1" fillId="0" borderId="0" xfId="1" applyNumberFormat="1" applyFont="1" applyFill="1"/>
    <xf numFmtId="39" fontId="6" fillId="0" borderId="0" xfId="4" applyFont="1" applyFill="1" applyBorder="1" applyAlignment="1">
      <alignment horizontal="right"/>
    </xf>
    <xf numFmtId="4" fontId="6" fillId="0" borderId="1" xfId="1" quotePrefix="1" applyNumberFormat="1" applyFont="1" applyFill="1" applyBorder="1"/>
    <xf numFmtId="4" fontId="1" fillId="0" borderId="0" xfId="1" applyNumberFormat="1" applyFont="1" applyFill="1" applyBorder="1" applyAlignment="1"/>
    <xf numFmtId="4" fontId="8" fillId="0" borderId="0" xfId="1" quotePrefix="1" applyNumberFormat="1" applyFont="1" applyFill="1" applyBorder="1"/>
    <xf numFmtId="4" fontId="1" fillId="0" borderId="0" xfId="3" applyNumberFormat="1" applyFont="1" applyFill="1" applyBorder="1" applyAlignment="1">
      <alignment horizontal="center"/>
    </xf>
    <xf numFmtId="39" fontId="1" fillId="0" borderId="0" xfId="3" applyFont="1" applyFill="1"/>
    <xf numFmtId="4" fontId="1" fillId="0" borderId="3" xfId="1" quotePrefix="1" applyNumberFormat="1" applyFont="1" applyFill="1" applyBorder="1"/>
    <xf numFmtId="4" fontId="1" fillId="0" borderId="0" xfId="3" applyNumberFormat="1" applyFont="1" applyFill="1"/>
    <xf numFmtId="0" fontId="9" fillId="0" borderId="0" xfId="0" applyFont="1"/>
    <xf numFmtId="39" fontId="6" fillId="0" borderId="0" xfId="3" applyFont="1" applyBorder="1" applyAlignment="1"/>
    <xf numFmtId="39" fontId="1" fillId="0" borderId="0" xfId="3" applyFont="1" applyBorder="1" applyAlignment="1"/>
    <xf numFmtId="39" fontId="6" fillId="0" borderId="0" xfId="3" applyFont="1" applyBorder="1" applyAlignment="1">
      <alignment horizontal="center"/>
    </xf>
    <xf numFmtId="39" fontId="6" fillId="0" borderId="0" xfId="3" applyFont="1" applyBorder="1" applyAlignment="1">
      <alignment horizontal="center"/>
    </xf>
    <xf numFmtId="39" fontId="2" fillId="0" borderId="0" xfId="3" applyFont="1" applyBorder="1" applyAlignment="1"/>
    <xf numFmtId="39" fontId="3" fillId="0" borderId="0" xfId="3" applyFont="1" applyBorder="1" applyAlignment="1"/>
    <xf numFmtId="39" fontId="3" fillId="0" borderId="0" xfId="3" applyFont="1"/>
    <xf numFmtId="39" fontId="2" fillId="0" borderId="0" xfId="3" applyFont="1" applyBorder="1" applyAlignment="1">
      <alignment horizontal="center"/>
    </xf>
    <xf numFmtId="0" fontId="9" fillId="0" borderId="0" xfId="0" applyFont="1" applyFill="1"/>
    <xf numFmtId="39" fontId="1" fillId="0" borderId="0" xfId="4" applyFont="1" applyFill="1"/>
    <xf numFmtId="39" fontId="1" fillId="0" borderId="0" xfId="1" applyNumberFormat="1" applyFont="1"/>
    <xf numFmtId="39" fontId="6" fillId="0" borderId="0" xfId="3" applyFont="1" applyFill="1"/>
    <xf numFmtId="39" fontId="1" fillId="0" borderId="1" xfId="3" applyFont="1" applyFill="1" applyBorder="1"/>
    <xf numFmtId="39" fontId="1" fillId="0" borderId="1" xfId="4" applyFont="1" applyFill="1" applyBorder="1"/>
    <xf numFmtId="49" fontId="1" fillId="0" borderId="0" xfId="3" applyNumberFormat="1" applyFont="1" applyFill="1" applyBorder="1" applyAlignment="1"/>
    <xf numFmtId="39" fontId="1" fillId="0" borderId="0" xfId="3" applyFont="1" applyFill="1" applyBorder="1" applyAlignment="1">
      <alignment horizontal="right"/>
    </xf>
    <xf numFmtId="49" fontId="1" fillId="0" borderId="0" xfId="3" applyNumberFormat="1" applyFont="1" applyFill="1" applyBorder="1" applyAlignment="1">
      <alignment horizontal="center"/>
    </xf>
    <xf numFmtId="4" fontId="5" fillId="3" borderId="3" xfId="1" quotePrefix="1" applyNumberFormat="1" applyFont="1" applyFill="1" applyBorder="1"/>
    <xf numFmtId="4" fontId="5" fillId="2" borderId="6" xfId="1" applyNumberFormat="1" applyFont="1" applyFill="1" applyBorder="1"/>
    <xf numFmtId="4" fontId="6" fillId="0" borderId="0" xfId="1" quotePrefix="1" applyNumberFormat="1" applyFont="1" applyFill="1" applyBorder="1"/>
    <xf numFmtId="39" fontId="6" fillId="0" borderId="1" xfId="4" applyFont="1" applyFill="1" applyBorder="1" applyAlignment="1">
      <alignment horizontal="right"/>
    </xf>
    <xf numFmtId="39" fontId="1" fillId="0" borderId="1" xfId="1" applyNumberFormat="1" applyFont="1" applyBorder="1"/>
    <xf numFmtId="4" fontId="1" fillId="0" borderId="2" xfId="1" quotePrefix="1" applyNumberFormat="1" applyFont="1" applyFill="1" applyBorder="1"/>
    <xf numFmtId="4" fontId="1" fillId="0" borderId="0" xfId="1" applyNumberFormat="1" applyFont="1" applyFill="1" applyAlignment="1">
      <alignment horizontal="center"/>
    </xf>
    <xf numFmtId="0" fontId="5" fillId="0" borderId="0" xfId="1" applyFont="1" applyAlignment="1">
      <alignment horizontal="center"/>
    </xf>
    <xf numFmtId="4" fontId="5" fillId="2" borderId="1" xfId="1" applyNumberFormat="1" applyFont="1" applyFill="1" applyBorder="1"/>
    <xf numFmtId="4" fontId="1" fillId="0" borderId="2" xfId="1" applyNumberFormat="1" applyFont="1" applyFill="1" applyBorder="1"/>
    <xf numFmtId="165" fontId="1" fillId="0" borderId="1" xfId="3" applyNumberFormat="1" applyFont="1" applyFill="1" applyBorder="1" applyAlignment="1"/>
    <xf numFmtId="165" fontId="1" fillId="0" borderId="1" xfId="3" applyNumberFormat="1" applyFont="1" applyFill="1" applyBorder="1" applyAlignment="1">
      <alignment horizontal="right"/>
    </xf>
    <xf numFmtId="165" fontId="1" fillId="0" borderId="2" xfId="3" applyNumberFormat="1" applyFont="1" applyFill="1" applyBorder="1" applyAlignment="1">
      <alignment horizontal="right"/>
    </xf>
    <xf numFmtId="4" fontId="5" fillId="0" borderId="0" xfId="1" applyNumberFormat="1" applyFont="1" applyFill="1" applyBorder="1"/>
    <xf numFmtId="0" fontId="1" fillId="0" borderId="1" xfId="1" applyFont="1" applyFill="1" applyBorder="1"/>
    <xf numFmtId="39" fontId="1" fillId="0" borderId="5" xfId="4" applyFont="1" applyFill="1" applyBorder="1" applyAlignment="1">
      <alignment horizontal="left"/>
    </xf>
    <xf numFmtId="39" fontId="1" fillId="0" borderId="0" xfId="4" applyFont="1" applyFill="1" applyAlignment="1">
      <alignment horizontal="left"/>
    </xf>
    <xf numFmtId="39" fontId="1" fillId="0" borderId="2" xfId="3" applyFont="1" applyFill="1" applyBorder="1" applyAlignment="1">
      <alignment horizontal="right"/>
    </xf>
    <xf numFmtId="39" fontId="6" fillId="0" borderId="7" xfId="3" applyFont="1" applyBorder="1" applyAlignment="1">
      <alignment horizontal="center"/>
    </xf>
    <xf numFmtId="39" fontId="1" fillId="0" borderId="1" xfId="3" applyFont="1" applyBorder="1" applyAlignment="1">
      <alignment horizontal="center"/>
    </xf>
    <xf numFmtId="39" fontId="6" fillId="0" borderId="0" xfId="3" applyFont="1" applyBorder="1" applyAlignment="1">
      <alignment horizontal="center"/>
    </xf>
    <xf numFmtId="39" fontId="1" fillId="0" borderId="0" xfId="4" applyFont="1" applyAlignment="1">
      <alignment horizontal="left"/>
    </xf>
    <xf numFmtId="39" fontId="6" fillId="0" borderId="0" xfId="3" applyFont="1" applyFill="1" applyBorder="1" applyAlignment="1">
      <alignment horizontal="left"/>
    </xf>
    <xf numFmtId="39" fontId="6" fillId="0" borderId="4" xfId="3" applyFont="1" applyFill="1" applyBorder="1" applyAlignment="1">
      <alignment horizontal="left"/>
    </xf>
    <xf numFmtId="39" fontId="2" fillId="0" borderId="0" xfId="3" applyFont="1" applyAlignment="1">
      <alignment horizontal="center"/>
    </xf>
    <xf numFmtId="39" fontId="1" fillId="0" borderId="0" xfId="3" applyFont="1" applyAlignment="1">
      <alignment horizontal="center"/>
    </xf>
    <xf numFmtId="39" fontId="5" fillId="2" borderId="0" xfId="3" applyFont="1" applyFill="1" applyAlignment="1">
      <alignment horizontal="left"/>
    </xf>
    <xf numFmtId="49" fontId="6" fillId="0" borderId="0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39" fontId="2" fillId="0" borderId="0" xfId="3" applyFont="1" applyAlignment="1">
      <alignment horizontal="left"/>
    </xf>
    <xf numFmtId="39" fontId="13" fillId="0" borderId="0" xfId="3" applyFont="1" applyBorder="1" applyAlignment="1">
      <alignment horizontal="center"/>
    </xf>
    <xf numFmtId="39" fontId="1" fillId="0" borderId="0" xfId="3"/>
    <xf numFmtId="39" fontId="1" fillId="0" borderId="0" xfId="3" applyBorder="1" applyAlignment="1"/>
    <xf numFmtId="39" fontId="1" fillId="0" borderId="1" xfId="3" applyBorder="1" applyAlignment="1">
      <alignment horizontal="center"/>
    </xf>
    <xf numFmtId="39" fontId="6" fillId="0" borderId="0" xfId="3" applyFont="1" applyBorder="1" applyAlignment="1">
      <alignment horizontal="center" vertical="center"/>
    </xf>
    <xf numFmtId="39" fontId="6" fillId="0" borderId="0" xfId="3" applyFont="1" applyBorder="1" applyAlignment="1">
      <alignment horizontal="center" vertical="center"/>
    </xf>
    <xf numFmtId="4" fontId="13" fillId="0" borderId="0" xfId="1" applyNumberFormat="1" applyFont="1" applyFill="1" applyBorder="1"/>
    <xf numFmtId="39" fontId="14" fillId="0" borderId="0" xfId="3" applyFont="1"/>
    <xf numFmtId="0" fontId="1" fillId="0" borderId="0" xfId="1"/>
    <xf numFmtId="4" fontId="13" fillId="2" borderId="6" xfId="1" applyNumberFormat="1" applyFont="1" applyFill="1" applyBorder="1"/>
    <xf numFmtId="39" fontId="13" fillId="0" borderId="1" xfId="4" applyFont="1" applyBorder="1" applyAlignment="1">
      <alignment horizontal="right"/>
    </xf>
    <xf numFmtId="165" fontId="14" fillId="0" borderId="0" xfId="3" applyNumberFormat="1" applyFont="1" applyBorder="1" applyAlignment="1">
      <alignment horizontal="right"/>
    </xf>
    <xf numFmtId="39" fontId="13" fillId="0" borderId="0" xfId="3" applyFont="1"/>
    <xf numFmtId="165" fontId="14" fillId="0" borderId="2" xfId="1" quotePrefix="1" applyNumberFormat="1" applyFont="1" applyFill="1" applyBorder="1"/>
    <xf numFmtId="164" fontId="14" fillId="0" borderId="0" xfId="1" applyNumberFormat="1" applyFont="1" applyFill="1"/>
    <xf numFmtId="39" fontId="14" fillId="0" borderId="0" xfId="4" applyFont="1"/>
    <xf numFmtId="4" fontId="14" fillId="0" borderId="0" xfId="3" applyNumberFormat="1" applyFont="1" applyBorder="1" applyAlignment="1">
      <alignment horizontal="center"/>
    </xf>
    <xf numFmtId="165" fontId="14" fillId="0" borderId="1" xfId="1" quotePrefix="1" applyNumberFormat="1" applyFont="1" applyFill="1" applyBorder="1"/>
    <xf numFmtId="165" fontId="14" fillId="0" borderId="2" xfId="3" applyNumberFormat="1" applyFont="1" applyFill="1" applyBorder="1" applyAlignment="1">
      <alignment horizontal="right"/>
    </xf>
    <xf numFmtId="165" fontId="14" fillId="0" borderId="1" xfId="3" applyNumberFormat="1" applyFont="1" applyFill="1" applyBorder="1" applyAlignment="1"/>
    <xf numFmtId="4" fontId="14" fillId="0" borderId="0" xfId="3" applyNumberFormat="1" applyFont="1"/>
    <xf numFmtId="4" fontId="14" fillId="0" borderId="3" xfId="1" quotePrefix="1" applyNumberFormat="1" applyFont="1" applyFill="1" applyBorder="1"/>
    <xf numFmtId="4" fontId="14" fillId="0" borderId="1" xfId="1" quotePrefix="1" applyNumberFormat="1" applyFont="1" applyFill="1" applyBorder="1"/>
    <xf numFmtId="0" fontId="14" fillId="0" borderId="0" xfId="1" applyFont="1" applyFill="1"/>
    <xf numFmtId="39" fontId="14" fillId="0" borderId="0" xfId="3" applyFont="1" applyFill="1"/>
    <xf numFmtId="39" fontId="14" fillId="0" borderId="0" xfId="4" applyFont="1" applyFill="1"/>
    <xf numFmtId="39" fontId="14" fillId="0" borderId="0" xfId="3" applyFont="1" applyFill="1" applyBorder="1" applyAlignment="1">
      <alignment horizontal="right"/>
    </xf>
    <xf numFmtId="49" fontId="14" fillId="0" borderId="0" xfId="3" applyNumberFormat="1" applyFont="1" applyBorder="1" applyAlignment="1"/>
    <xf numFmtId="39" fontId="14" fillId="0" borderId="2" xfId="3" applyFont="1" applyBorder="1" applyAlignment="1">
      <alignment horizontal="right"/>
    </xf>
    <xf numFmtId="39" fontId="14" fillId="0" borderId="1" xfId="4" applyFont="1" applyFill="1" applyBorder="1"/>
    <xf numFmtId="39" fontId="14" fillId="0" borderId="1" xfId="3" applyFont="1" applyBorder="1"/>
    <xf numFmtId="39" fontId="13" fillId="0" borderId="4" xfId="3" applyFont="1" applyBorder="1" applyAlignment="1">
      <alignment horizontal="left"/>
    </xf>
    <xf numFmtId="4" fontId="15" fillId="0" borderId="0" xfId="1" quotePrefix="1" applyNumberFormat="1" applyFont="1" applyFill="1" applyBorder="1"/>
    <xf numFmtId="4" fontId="14" fillId="0" borderId="0" xfId="1" applyNumberFormat="1" applyFont="1" applyFill="1"/>
    <xf numFmtId="0" fontId="14" fillId="0" borderId="0" xfId="1" applyFont="1" applyFill="1" applyAlignment="1">
      <alignment horizontal="right"/>
    </xf>
    <xf numFmtId="0" fontId="13" fillId="0" borderId="0" xfId="1" applyFont="1" applyFill="1"/>
    <xf numFmtId="4" fontId="13" fillId="0" borderId="3" xfId="1" quotePrefix="1" applyNumberFormat="1" applyFont="1" applyFill="1" applyBorder="1"/>
    <xf numFmtId="4" fontId="14" fillId="0" borderId="0" xfId="1" applyNumberFormat="1" applyFont="1" applyFill="1" applyBorder="1"/>
    <xf numFmtId="4" fontId="14" fillId="0" borderId="0" xfId="1" quotePrefix="1" applyNumberFormat="1" applyFont="1" applyFill="1" applyBorder="1"/>
    <xf numFmtId="4" fontId="14" fillId="0" borderId="1" xfId="1" applyNumberFormat="1" applyFont="1" applyFill="1" applyBorder="1"/>
    <xf numFmtId="4" fontId="14" fillId="4" borderId="3" xfId="1" quotePrefix="1" applyNumberFormat="1" applyFont="1" applyFill="1" applyBorder="1"/>
    <xf numFmtId="39" fontId="13" fillId="0" borderId="0" xfId="3" applyFont="1" applyFill="1" applyBorder="1" applyAlignment="1">
      <alignment horizontal="left"/>
    </xf>
    <xf numFmtId="4" fontId="13" fillId="2" borderId="1" xfId="1" applyNumberFormat="1" applyFont="1" applyFill="1" applyBorder="1"/>
    <xf numFmtId="0" fontId="14" fillId="0" borderId="0" xfId="1" applyFont="1"/>
    <xf numFmtId="0" fontId="14" fillId="0" borderId="1" xfId="1" applyFont="1" applyBorder="1"/>
    <xf numFmtId="4" fontId="13" fillId="0" borderId="0" xfId="1" quotePrefix="1" applyNumberFormat="1" applyFont="1" applyFill="1" applyBorder="1"/>
    <xf numFmtId="39" fontId="13" fillId="0" borderId="1" xfId="1" applyNumberFormat="1" applyFont="1" applyBorder="1"/>
    <xf numFmtId="165" fontId="14" fillId="0" borderId="1" xfId="3" applyNumberFormat="1" applyFont="1" applyFill="1" applyBorder="1" applyAlignment="1">
      <alignment horizontal="right"/>
    </xf>
    <xf numFmtId="4" fontId="14" fillId="0" borderId="2" xfId="1" quotePrefix="1" applyNumberFormat="1" applyFont="1" applyFill="1" applyBorder="1"/>
    <xf numFmtId="4" fontId="14" fillId="0" borderId="0" xfId="1" quotePrefix="1" applyNumberFormat="1" applyFont="1" applyFill="1"/>
    <xf numFmtId="49" fontId="5" fillId="0" borderId="1" xfId="1" applyNumberFormat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14" fillId="0" borderId="0" xfId="1" applyFont="1" applyAlignment="1">
      <alignment horizontal="center"/>
    </xf>
    <xf numFmtId="0" fontId="13" fillId="0" borderId="0" xfId="1" applyFont="1" applyBorder="1" applyAlignment="1">
      <alignment horizontal="center"/>
    </xf>
    <xf numFmtId="39" fontId="13" fillId="0" borderId="0" xfId="3" applyFont="1" applyAlignment="1">
      <alignment horizontal="left"/>
    </xf>
    <xf numFmtId="0" fontId="13" fillId="0" borderId="0" xfId="1" applyFont="1" applyAlignment="1">
      <alignment horizontal="center"/>
    </xf>
    <xf numFmtId="0" fontId="14" fillId="2" borderId="0" xfId="1" applyFont="1" applyFill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14" fillId="2" borderId="0" xfId="1" applyFont="1" applyFill="1"/>
    <xf numFmtId="39" fontId="13" fillId="2" borderId="0" xfId="3" applyFont="1" applyFill="1"/>
    <xf numFmtId="39" fontId="13" fillId="2" borderId="0" xfId="3" applyFont="1" applyFill="1" applyAlignment="1"/>
    <xf numFmtId="39" fontId="6" fillId="0" borderId="0" xfId="3" applyFont="1" applyAlignment="1">
      <alignment horizontal="center"/>
    </xf>
    <xf numFmtId="39" fontId="6" fillId="0" borderId="0" xfId="3" applyFont="1" applyAlignment="1">
      <alignment horizontal="center"/>
    </xf>
    <xf numFmtId="39" fontId="17" fillId="0" borderId="0" xfId="3" applyFont="1" applyAlignment="1">
      <alignment horizontal="center"/>
    </xf>
    <xf numFmtId="39" fontId="13" fillId="0" borderId="0" xfId="3" applyFont="1" applyAlignment="1">
      <alignment horizontal="center"/>
    </xf>
    <xf numFmtId="0" fontId="1" fillId="0" borderId="0" xfId="1" applyAlignment="1">
      <alignment horizontal="center"/>
    </xf>
    <xf numFmtId="0" fontId="17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20" fillId="0" borderId="0" xfId="0" applyFont="1"/>
    <xf numFmtId="39" fontId="1" fillId="0" borderId="0" xfId="3" applyBorder="1" applyAlignment="1">
      <alignment horizontal="center"/>
    </xf>
    <xf numFmtId="39" fontId="1" fillId="0" borderId="0" xfId="3" applyFont="1" applyBorder="1" applyAlignment="1">
      <alignment horizontal="center"/>
    </xf>
    <xf numFmtId="39" fontId="1" fillId="0" borderId="1" xfId="3" applyFont="1" applyBorder="1"/>
    <xf numFmtId="39" fontId="1" fillId="0" borderId="1" xfId="3" applyBorder="1"/>
    <xf numFmtId="39" fontId="1" fillId="0" borderId="0" xfId="3" applyBorder="1"/>
    <xf numFmtId="4" fontId="8" fillId="0" borderId="0" xfId="6" quotePrefix="1" applyNumberFormat="1" applyFont="1" applyFill="1" applyBorder="1"/>
    <xf numFmtId="4" fontId="1" fillId="0" borderId="0" xfId="6" applyNumberFormat="1" applyFont="1" applyFill="1"/>
    <xf numFmtId="0" fontId="17" fillId="0" borderId="0" xfId="6" applyFont="1" applyFill="1"/>
    <xf numFmtId="0" fontId="17" fillId="0" borderId="0" xfId="6" applyFont="1" applyFill="1" applyAlignment="1">
      <alignment horizontal="right"/>
    </xf>
    <xf numFmtId="0" fontId="21" fillId="0" borderId="0" xfId="6" applyFont="1" applyFill="1"/>
    <xf numFmtId="4" fontId="22" fillId="0" borderId="0" xfId="6" quotePrefix="1" applyNumberFormat="1" applyFont="1" applyFill="1" applyBorder="1"/>
    <xf numFmtId="4" fontId="23" fillId="0" borderId="0" xfId="6" applyNumberFormat="1" applyFont="1" applyFill="1"/>
    <xf numFmtId="0" fontId="23" fillId="0" borderId="0" xfId="6" applyFont="1" applyFill="1"/>
    <xf numFmtId="4" fontId="5" fillId="5" borderId="1" xfId="6" applyNumberFormat="1" applyFont="1" applyFill="1" applyBorder="1"/>
    <xf numFmtId="39" fontId="23" fillId="0" borderId="0" xfId="3" applyFont="1"/>
    <xf numFmtId="0" fontId="1" fillId="0" borderId="0" xfId="6"/>
    <xf numFmtId="165" fontId="5" fillId="0" borderId="2" xfId="3" applyNumberFormat="1" applyFont="1" applyBorder="1" applyAlignment="1">
      <alignment horizontal="right"/>
    </xf>
    <xf numFmtId="164" fontId="23" fillId="0" borderId="0" xfId="6" applyNumberFormat="1" applyFont="1" applyFill="1"/>
    <xf numFmtId="39" fontId="1" fillId="0" borderId="0" xfId="4"/>
    <xf numFmtId="4" fontId="23" fillId="0" borderId="0" xfId="3" applyNumberFormat="1" applyFont="1" applyBorder="1" applyAlignment="1">
      <alignment horizontal="center"/>
    </xf>
    <xf numFmtId="165" fontId="23" fillId="0" borderId="0" xfId="6" applyNumberFormat="1" applyFont="1" applyFill="1"/>
    <xf numFmtId="164" fontId="17" fillId="0" borderId="0" xfId="6" applyNumberFormat="1" applyFont="1" applyFill="1"/>
    <xf numFmtId="165" fontId="23" fillId="0" borderId="2" xfId="6" applyNumberFormat="1" applyFont="1" applyFill="1" applyBorder="1"/>
    <xf numFmtId="4" fontId="23" fillId="0" borderId="0" xfId="3" applyNumberFormat="1" applyFont="1"/>
    <xf numFmtId="165" fontId="23" fillId="0" borderId="1" xfId="3" applyNumberFormat="1" applyFont="1" applyBorder="1" applyAlignment="1">
      <alignment horizontal="right"/>
    </xf>
    <xf numFmtId="39" fontId="23" fillId="0" borderId="0" xfId="3" applyFont="1" applyBorder="1" applyAlignment="1">
      <alignment horizontal="right"/>
    </xf>
    <xf numFmtId="4" fontId="23" fillId="0" borderId="3" xfId="6" quotePrefix="1" applyNumberFormat="1" applyFont="1" applyFill="1" applyBorder="1"/>
    <xf numFmtId="4" fontId="23" fillId="0" borderId="0" xfId="3" applyNumberFormat="1" applyFont="1" applyBorder="1"/>
    <xf numFmtId="4" fontId="23" fillId="0" borderId="1" xfId="6" quotePrefix="1" applyNumberFormat="1" applyFont="1" applyFill="1" applyBorder="1"/>
    <xf numFmtId="4" fontId="3" fillId="0" borderId="0" xfId="3" applyNumberFormat="1" applyFont="1" applyBorder="1"/>
    <xf numFmtId="39" fontId="23" fillId="0" borderId="0" xfId="3" applyFont="1" applyBorder="1" applyAlignment="1">
      <alignment horizontal="right"/>
    </xf>
    <xf numFmtId="49" fontId="23" fillId="0" borderId="0" xfId="3" applyNumberFormat="1" applyFont="1" applyBorder="1" applyAlignment="1"/>
    <xf numFmtId="39" fontId="23" fillId="0" borderId="2" xfId="3" applyFont="1" applyBorder="1" applyAlignment="1">
      <alignment horizontal="right"/>
    </xf>
    <xf numFmtId="39" fontId="23" fillId="0" borderId="1" xfId="4" applyFont="1" applyBorder="1"/>
    <xf numFmtId="166" fontId="23" fillId="0" borderId="0" xfId="7" applyFont="1" applyBorder="1" applyAlignment="1"/>
    <xf numFmtId="39" fontId="23" fillId="0" borderId="4" xfId="3" applyFont="1" applyBorder="1" applyAlignment="1">
      <alignment horizontal="left"/>
    </xf>
    <xf numFmtId="4" fontId="23" fillId="0" borderId="4" xfId="3" applyNumberFormat="1" applyFont="1" applyBorder="1" applyAlignment="1">
      <alignment horizontal="left"/>
    </xf>
    <xf numFmtId="39" fontId="6" fillId="0" borderId="4" xfId="3" applyFont="1" applyBorder="1" applyAlignment="1">
      <alignment horizontal="left"/>
    </xf>
    <xf numFmtId="4" fontId="3" fillId="0" borderId="0" xfId="6" applyNumberFormat="1" applyFont="1" applyFill="1"/>
    <xf numFmtId="0" fontId="3" fillId="0" borderId="0" xfId="6" applyFont="1" applyFill="1"/>
    <xf numFmtId="4" fontId="5" fillId="5" borderId="3" xfId="6" quotePrefix="1" applyNumberFormat="1" applyFont="1" applyFill="1" applyBorder="1"/>
    <xf numFmtId="4" fontId="3" fillId="0" borderId="0" xfId="6" applyNumberFormat="1" applyFont="1" applyFill="1" applyBorder="1"/>
    <xf numFmtId="4" fontId="1" fillId="0" borderId="1" xfId="6" quotePrefix="1" applyNumberFormat="1" applyFont="1" applyFill="1" applyBorder="1"/>
    <xf numFmtId="4" fontId="1" fillId="0" borderId="0" xfId="6" quotePrefix="1" applyNumberFormat="1" applyFont="1" applyFill="1" applyBorder="1"/>
    <xf numFmtId="39" fontId="21" fillId="0" borderId="0" xfId="3" applyFont="1"/>
    <xf numFmtId="4" fontId="1" fillId="0" borderId="0" xfId="6" applyNumberFormat="1" applyFont="1" applyFill="1" applyBorder="1" applyAlignment="1"/>
    <xf numFmtId="4" fontId="23" fillId="0" borderId="0" xfId="6" quotePrefix="1" applyNumberFormat="1" applyFont="1" applyFill="1" applyBorder="1"/>
    <xf numFmtId="165" fontId="5" fillId="0" borderId="2" xfId="4" applyNumberFormat="1" applyFont="1" applyBorder="1" applyAlignment="1">
      <alignment horizontal="right"/>
    </xf>
    <xf numFmtId="165" fontId="23" fillId="0" borderId="1" xfId="6" applyNumberFormat="1" applyFont="1" applyFill="1" applyBorder="1"/>
    <xf numFmtId="4" fontId="23" fillId="0" borderId="1" xfId="6" applyNumberFormat="1" applyFont="1" applyFill="1" applyBorder="1"/>
    <xf numFmtId="4" fontId="23" fillId="0" borderId="0" xfId="6" quotePrefix="1" applyNumberFormat="1" applyFont="1" applyFill="1"/>
    <xf numFmtId="4" fontId="23" fillId="0" borderId="2" xfId="6" quotePrefix="1" applyNumberFormat="1" applyFont="1" applyFill="1" applyBorder="1"/>
    <xf numFmtId="0" fontId="1" fillId="0" borderId="0" xfId="6" applyFont="1" applyFill="1"/>
    <xf numFmtId="0" fontId="1" fillId="0" borderId="0" xfId="6" applyFont="1" applyFill="1" applyAlignment="1">
      <alignment horizontal="right"/>
    </xf>
    <xf numFmtId="49" fontId="6" fillId="0" borderId="1" xfId="6" applyNumberFormat="1" applyFont="1" applyFill="1" applyBorder="1" applyAlignment="1">
      <alignment horizontal="center"/>
    </xf>
    <xf numFmtId="0" fontId="17" fillId="0" borderId="0" xfId="6" applyFont="1" applyFill="1" applyBorder="1" applyAlignment="1">
      <alignment horizontal="center"/>
    </xf>
    <xf numFmtId="0" fontId="1" fillId="0" borderId="0" xfId="6" applyAlignment="1">
      <alignment horizontal="center"/>
    </xf>
    <xf numFmtId="0" fontId="21" fillId="0" borderId="0" xfId="6" applyFont="1" applyBorder="1" applyAlignment="1">
      <alignment horizontal="center"/>
    </xf>
    <xf numFmtId="39" fontId="6" fillId="0" borderId="0" xfId="3" applyFont="1" applyAlignment="1">
      <alignment horizontal="left"/>
    </xf>
    <xf numFmtId="0" fontId="2" fillId="0" borderId="0" xfId="6" applyFont="1" applyAlignment="1">
      <alignment horizontal="center"/>
    </xf>
    <xf numFmtId="0" fontId="3" fillId="5" borderId="0" xfId="6" applyFont="1" applyFill="1" applyAlignment="1">
      <alignment horizontal="center"/>
    </xf>
    <xf numFmtId="0" fontId="7" fillId="5" borderId="0" xfId="6" applyFont="1" applyFill="1" applyBorder="1" applyAlignment="1">
      <alignment horizontal="center"/>
    </xf>
    <xf numFmtId="0" fontId="3" fillId="5" borderId="0" xfId="6" applyFont="1" applyFill="1"/>
    <xf numFmtId="39" fontId="2" fillId="5" borderId="0" xfId="3" applyFont="1" applyFill="1"/>
    <xf numFmtId="39" fontId="2" fillId="5" borderId="0" xfId="4" applyFont="1" applyFill="1"/>
    <xf numFmtId="0" fontId="1" fillId="0" borderId="0" xfId="6" applyFont="1" applyAlignment="1">
      <alignment horizontal="centerContinuous"/>
    </xf>
    <xf numFmtId="0" fontId="17" fillId="0" borderId="0" xfId="6" applyFont="1" applyAlignment="1">
      <alignment horizontal="centerContinuous"/>
    </xf>
    <xf numFmtId="164" fontId="4" fillId="0" borderId="0" xfId="8" applyFont="1" applyBorder="1" applyAlignment="1">
      <alignment horizontal="center"/>
    </xf>
    <xf numFmtId="0" fontId="18" fillId="0" borderId="0" xfId="6" applyFont="1" applyAlignment="1">
      <alignment horizontal="centerContinuous"/>
    </xf>
    <xf numFmtId="165" fontId="0" fillId="0" borderId="0" xfId="0" applyNumberFormat="1"/>
    <xf numFmtId="39" fontId="18" fillId="0" borderId="0" xfId="3" applyFont="1" applyBorder="1" applyAlignment="1">
      <alignment horizontal="center"/>
    </xf>
    <xf numFmtId="39" fontId="24" fillId="0" borderId="0" xfId="3" applyFont="1" applyBorder="1"/>
    <xf numFmtId="39" fontId="24" fillId="0" borderId="0" xfId="3" applyFont="1" applyBorder="1" applyAlignment="1"/>
    <xf numFmtId="39" fontId="18" fillId="0" borderId="0" xfId="3" applyFont="1" applyBorder="1" applyAlignment="1"/>
    <xf numFmtId="39" fontId="18" fillId="0" borderId="0" xfId="3" applyFont="1" applyBorder="1" applyAlignment="1">
      <alignment horizontal="center"/>
    </xf>
    <xf numFmtId="0" fontId="25" fillId="0" borderId="0" xfId="0" applyFont="1"/>
    <xf numFmtId="0" fontId="25" fillId="0" borderId="1" xfId="0" applyFont="1" applyBorder="1" applyAlignment="1"/>
    <xf numFmtId="0" fontId="25" fillId="0" borderId="0" xfId="0" applyFont="1" applyBorder="1" applyAlignment="1"/>
    <xf numFmtId="0" fontId="25" fillId="0" borderId="0" xfId="0" applyFont="1" applyBorder="1"/>
    <xf numFmtId="39" fontId="18" fillId="0" borderId="7" xfId="3" applyFont="1" applyBorder="1" applyAlignment="1">
      <alignment horizontal="center"/>
    </xf>
    <xf numFmtId="0" fontId="0" fillId="0" borderId="0" xfId="0" applyBorder="1"/>
    <xf numFmtId="39" fontId="24" fillId="0" borderId="0" xfId="3" applyFont="1"/>
    <xf numFmtId="4" fontId="8" fillId="0" borderId="1" xfId="0" quotePrefix="1" applyNumberFormat="1" applyFont="1" applyFill="1" applyBorder="1"/>
    <xf numFmtId="39" fontId="1" fillId="0" borderId="0" xfId="3" applyFont="1" applyFill="1" applyBorder="1"/>
    <xf numFmtId="39" fontId="1" fillId="0" borderId="0" xfId="3" applyFont="1" applyBorder="1"/>
    <xf numFmtId="0" fontId="6" fillId="0" borderId="0" xfId="0" applyFont="1" applyFill="1" applyBorder="1"/>
    <xf numFmtId="4" fontId="6" fillId="0" borderId="0" xfId="0" applyNumberFormat="1" applyFont="1" applyFill="1" applyBorder="1" applyAlignment="1"/>
    <xf numFmtId="0" fontId="6" fillId="0" borderId="0" xfId="0" applyFont="1" applyFill="1"/>
    <xf numFmtId="4" fontId="6" fillId="5" borderId="3" xfId="0" applyNumberFormat="1" applyFont="1" applyFill="1" applyBorder="1" applyAlignment="1"/>
    <xf numFmtId="49" fontId="1" fillId="0" borderId="0" xfId="3" applyNumberFormat="1" applyFont="1" applyBorder="1" applyAlignment="1">
      <alignment horizontal="center"/>
    </xf>
    <xf numFmtId="4" fontId="1" fillId="0" borderId="0" xfId="3" applyNumberFormat="1" applyFont="1" applyBorder="1" applyAlignment="1">
      <alignment horizontal="right"/>
    </xf>
    <xf numFmtId="4" fontId="1" fillId="0" borderId="1" xfId="3" applyNumberFormat="1" applyFont="1" applyBorder="1"/>
    <xf numFmtId="4" fontId="1" fillId="0" borderId="0" xfId="3" applyNumberFormat="1" applyFont="1"/>
    <xf numFmtId="4" fontId="1" fillId="0" borderId="0" xfId="3" applyNumberFormat="1" applyFont="1" applyBorder="1" applyAlignment="1">
      <alignment horizontal="center"/>
    </xf>
    <xf numFmtId="4" fontId="1" fillId="0" borderId="1" xfId="0" applyNumberFormat="1" applyFont="1" applyFill="1" applyBorder="1"/>
    <xf numFmtId="164" fontId="1" fillId="0" borderId="0" xfId="0" applyNumberFormat="1" applyFont="1" applyFill="1"/>
    <xf numFmtId="0" fontId="1" fillId="0" borderId="0" xfId="0" applyFont="1" applyFill="1"/>
    <xf numFmtId="39" fontId="1" fillId="0" borderId="0" xfId="3" applyFont="1" applyBorder="1" applyAlignment="1">
      <alignment horizontal="right"/>
    </xf>
    <xf numFmtId="4" fontId="1" fillId="0" borderId="0" xfId="0" quotePrefix="1" applyNumberFormat="1" applyFont="1" applyFill="1" applyBorder="1"/>
    <xf numFmtId="4" fontId="1" fillId="0" borderId="0" xfId="3" applyNumberFormat="1" applyFont="1" applyBorder="1"/>
    <xf numFmtId="4" fontId="1" fillId="0" borderId="3" xfId="0" quotePrefix="1" applyNumberFormat="1" applyFont="1" applyFill="1" applyBorder="1"/>
    <xf numFmtId="4" fontId="24" fillId="0" borderId="2" xfId="0" quotePrefix="1" applyNumberFormat="1" applyFont="1" applyFill="1" applyBorder="1"/>
    <xf numFmtId="0" fontId="24" fillId="0" borderId="0" xfId="0" applyFont="1" applyFill="1"/>
    <xf numFmtId="39" fontId="24" fillId="0" borderId="0" xfId="3" applyFont="1" applyFill="1"/>
    <xf numFmtId="4" fontId="24" fillId="0" borderId="1" xfId="0" quotePrefix="1" applyNumberFormat="1" applyFont="1" applyFill="1" applyBorder="1"/>
    <xf numFmtId="4" fontId="1" fillId="0" borderId="1" xfId="0" quotePrefix="1" applyNumberFormat="1" applyFont="1" applyFill="1" applyBorder="1"/>
    <xf numFmtId="39" fontId="1" fillId="0" borderId="0" xfId="3" applyFont="1" applyBorder="1" applyAlignment="1">
      <alignment horizontal="right"/>
    </xf>
    <xf numFmtId="49" fontId="1" fillId="0" borderId="0" xfId="3" applyNumberFormat="1" applyFont="1" applyBorder="1" applyAlignment="1"/>
    <xf numFmtId="39" fontId="20" fillId="0" borderId="0" xfId="4" applyFont="1"/>
    <xf numFmtId="39" fontId="1" fillId="0" borderId="6" xfId="3" applyFont="1" applyBorder="1"/>
    <xf numFmtId="4" fontId="1" fillId="0" borderId="6" xfId="3" applyNumberFormat="1" applyFont="1" applyBorder="1" applyAlignment="1"/>
    <xf numFmtId="39" fontId="6" fillId="0" borderId="6" xfId="3" applyFont="1" applyBorder="1"/>
    <xf numFmtId="4" fontId="8" fillId="0" borderId="6" xfId="0" quotePrefix="1" applyNumberFormat="1" applyFont="1" applyFill="1" applyBorder="1"/>
    <xf numFmtId="4" fontId="1" fillId="0" borderId="6" xfId="0" applyNumberFormat="1" applyFont="1" applyFill="1" applyBorder="1"/>
    <xf numFmtId="0" fontId="1" fillId="0" borderId="6" xfId="0" applyFont="1" applyFill="1" applyBorder="1"/>
    <xf numFmtId="0" fontId="1" fillId="0" borderId="6" xfId="0" applyFont="1" applyFill="1" applyBorder="1" applyAlignment="1">
      <alignment horizontal="right"/>
    </xf>
    <xf numFmtId="0" fontId="6" fillId="0" borderId="6" xfId="0" applyFont="1" applyFill="1" applyBorder="1"/>
    <xf numFmtId="4" fontId="1" fillId="3" borderId="3" xfId="0" quotePrefix="1" applyNumberFormat="1" applyFont="1" applyFill="1" applyBorder="1"/>
    <xf numFmtId="4" fontId="1" fillId="0" borderId="0" xfId="0" applyNumberFormat="1" applyFont="1" applyFill="1" applyBorder="1"/>
    <xf numFmtId="0" fontId="1" fillId="0" borderId="0" xfId="0" applyFont="1" applyFill="1" applyAlignment="1">
      <alignment horizontal="right"/>
    </xf>
    <xf numFmtId="4" fontId="1" fillId="0" borderId="0" xfId="0" applyNumberFormat="1" applyFont="1" applyFill="1"/>
    <xf numFmtId="4" fontId="1" fillId="0" borderId="0" xfId="0" applyNumberFormat="1" applyFont="1" applyFill="1" applyBorder="1" applyAlignment="1"/>
    <xf numFmtId="4" fontId="1" fillId="0" borderId="2" xfId="0" applyNumberFormat="1" applyFont="1" applyFill="1" applyBorder="1" applyAlignment="1"/>
    <xf numFmtId="39" fontId="6" fillId="0" borderId="0" xfId="3" applyFont="1" applyFill="1" applyAlignment="1">
      <alignment horizontal="left"/>
    </xf>
    <xf numFmtId="39" fontId="6" fillId="0" borderId="0" xfId="3" applyFont="1" applyFill="1" applyAlignment="1">
      <alignment horizontal="left"/>
    </xf>
    <xf numFmtId="4" fontId="1" fillId="0" borderId="0" xfId="0" quotePrefix="1" applyNumberFormat="1" applyFont="1" applyFill="1"/>
    <xf numFmtId="4" fontId="1" fillId="0" borderId="2" xfId="0" quotePrefix="1" applyNumberFormat="1" applyFont="1" applyFill="1" applyBorder="1"/>
    <xf numFmtId="49" fontId="6" fillId="0" borderId="1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0" xfId="0" applyFont="1" applyFill="1"/>
    <xf numFmtId="0" fontId="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6" fontId="4" fillId="0" borderId="0" xfId="9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" fillId="0" borderId="1" xfId="1" applyBorder="1"/>
    <xf numFmtId="0" fontId="21" fillId="0" borderId="0" xfId="1" applyFont="1" applyFill="1"/>
    <xf numFmtId="4" fontId="2" fillId="3" borderId="3" xfId="1" quotePrefix="1" applyNumberFormat="1" applyFont="1" applyFill="1" applyBorder="1"/>
    <xf numFmtId="4" fontId="1" fillId="0" borderId="0" xfId="3" applyNumberFormat="1" applyBorder="1" applyAlignment="1">
      <alignment horizontal="center"/>
    </xf>
    <xf numFmtId="39" fontId="1" fillId="0" borderId="1" xfId="3" applyBorder="1" applyAlignment="1"/>
    <xf numFmtId="4" fontId="1" fillId="0" borderId="0" xfId="3" applyNumberFormat="1"/>
    <xf numFmtId="39" fontId="1" fillId="0" borderId="0" xfId="3" applyBorder="1" applyAlignment="1">
      <alignment horizontal="right"/>
    </xf>
    <xf numFmtId="4" fontId="1" fillId="0" borderId="0" xfId="3" applyNumberFormat="1" applyBorder="1"/>
    <xf numFmtId="4" fontId="1" fillId="0" borderId="1" xfId="3" applyNumberFormat="1" applyBorder="1"/>
    <xf numFmtId="39" fontId="1" fillId="0" borderId="0" xfId="3" applyBorder="1" applyAlignment="1">
      <alignment horizontal="right"/>
    </xf>
    <xf numFmtId="49" fontId="1" fillId="0" borderId="0" xfId="3" applyNumberFormat="1" applyBorder="1" applyAlignment="1"/>
    <xf numFmtId="39" fontId="1" fillId="0" borderId="2" xfId="3" applyBorder="1" applyAlignment="1">
      <alignment horizontal="right"/>
    </xf>
    <xf numFmtId="39" fontId="1" fillId="0" borderId="4" xfId="3" applyBorder="1"/>
    <xf numFmtId="4" fontId="1" fillId="0" borderId="4" xfId="3" applyNumberFormat="1" applyBorder="1" applyAlignment="1"/>
    <xf numFmtId="39" fontId="6" fillId="0" borderId="4" xfId="3" applyFont="1" applyBorder="1"/>
    <xf numFmtId="4" fontId="8" fillId="0" borderId="6" xfId="1" quotePrefix="1" applyNumberFormat="1" applyFont="1" applyFill="1" applyBorder="1"/>
    <xf numFmtId="4" fontId="1" fillId="0" borderId="6" xfId="1" applyNumberFormat="1" applyFont="1" applyFill="1" applyBorder="1"/>
    <xf numFmtId="0" fontId="17" fillId="0" borderId="6" xfId="1" applyFont="1" applyFill="1" applyBorder="1"/>
    <xf numFmtId="0" fontId="17" fillId="0" borderId="6" xfId="1" applyFont="1" applyFill="1" applyBorder="1" applyAlignment="1">
      <alignment horizontal="right"/>
    </xf>
    <xf numFmtId="0" fontId="21" fillId="0" borderId="6" xfId="1" applyFont="1" applyFill="1" applyBorder="1"/>
    <xf numFmtId="0" fontId="17" fillId="0" borderId="0" xfId="1" applyFont="1" applyFill="1"/>
    <xf numFmtId="0" fontId="17" fillId="0" borderId="0" xfId="1" applyFont="1" applyFill="1" applyAlignment="1">
      <alignment horizontal="right"/>
    </xf>
    <xf numFmtId="4" fontId="3" fillId="0" borderId="2" xfId="1" applyNumberFormat="1" applyFont="1" applyFill="1" applyBorder="1" applyAlignment="1"/>
    <xf numFmtId="164" fontId="17" fillId="0" borderId="0" xfId="1" applyNumberFormat="1" applyFont="1" applyFill="1"/>
    <xf numFmtId="49" fontId="6" fillId="0" borderId="1" xfId="1" applyNumberFormat="1" applyFont="1" applyFill="1" applyBorder="1" applyAlignment="1">
      <alignment horizontal="center"/>
    </xf>
    <xf numFmtId="0" fontId="17" fillId="0" borderId="0" xfId="1" applyFont="1" applyFill="1" applyBorder="1" applyAlignment="1">
      <alignment horizontal="center"/>
    </xf>
    <xf numFmtId="0" fontId="21" fillId="0" borderId="0" xfId="1" applyFont="1" applyBorder="1" applyAlignment="1">
      <alignment horizontal="center"/>
    </xf>
    <xf numFmtId="0" fontId="21" fillId="0" borderId="0" xfId="1" applyFont="1" applyAlignment="1">
      <alignment horizontal="center"/>
    </xf>
    <xf numFmtId="0" fontId="3" fillId="3" borderId="0" xfId="1" applyFont="1" applyFill="1" applyAlignment="1">
      <alignment horizontal="center"/>
    </xf>
    <xf numFmtId="39" fontId="2" fillId="3" borderId="0" xfId="3" applyFont="1" applyFill="1"/>
    <xf numFmtId="0" fontId="7" fillId="3" borderId="0" xfId="1" applyFont="1" applyFill="1" applyBorder="1" applyAlignment="1">
      <alignment horizontal="center"/>
    </xf>
    <xf numFmtId="0" fontId="3" fillId="3" borderId="0" xfId="1" applyFont="1" applyFill="1"/>
    <xf numFmtId="0" fontId="24" fillId="0" borderId="0" xfId="1" applyFont="1" applyAlignment="1">
      <alignment horizontal="centerContinuous"/>
    </xf>
    <xf numFmtId="0" fontId="17" fillId="0" borderId="0" xfId="1" applyFont="1" applyAlignment="1">
      <alignment horizontal="centerContinuous"/>
    </xf>
    <xf numFmtId="0" fontId="18" fillId="0" borderId="0" xfId="1" applyFont="1" applyAlignment="1">
      <alignment horizontal="centerContinuous"/>
    </xf>
  </cellXfs>
  <cellStyles count="10">
    <cellStyle name="Millares 10 10" xfId="2"/>
    <cellStyle name="Millares 19" xfId="7"/>
    <cellStyle name="Millares 2" xfId="9"/>
    <cellStyle name="Millares 8" xfId="8"/>
    <cellStyle name="Normal" xfId="0" builtinId="0"/>
    <cellStyle name="Normal 11" xfId="1"/>
    <cellStyle name="Normal 2 17" xfId="5"/>
    <cellStyle name="Normal 7" xfId="6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3.png"/><Relationship Id="rId1" Type="http://schemas.openxmlformats.org/officeDocument/2006/relationships/image" Target="../media/image4.jpeg"/><Relationship Id="rId5" Type="http://schemas.openxmlformats.org/officeDocument/2006/relationships/image" Target="../media/image2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0.pn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609600</xdr:colOff>
      <xdr:row>0</xdr:row>
      <xdr:rowOff>0</xdr:rowOff>
    </xdr:from>
    <xdr:ext cx="889655" cy="571500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152400</xdr:colOff>
      <xdr:row>48</xdr:row>
      <xdr:rowOff>180974</xdr:rowOff>
    </xdr:from>
    <xdr:ext cx="5705475" cy="333375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324974"/>
          <a:ext cx="5705475" cy="333375"/>
        </a:xfrm>
        <a:prstGeom prst="rect">
          <a:avLst/>
        </a:prstGeom>
        <a:noFill/>
      </xdr:spPr>
    </xdr:pic>
    <xdr:clientData/>
  </xdr:oneCellAnchor>
  <xdr:oneCellAnchor>
    <xdr:from>
      <xdr:col>3</xdr:col>
      <xdr:colOff>828676</xdr:colOff>
      <xdr:row>46</xdr:row>
      <xdr:rowOff>66676</xdr:rowOff>
    </xdr:from>
    <xdr:ext cx="590550" cy="419099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1" y="8829676"/>
          <a:ext cx="590550" cy="419099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695325</xdr:colOff>
      <xdr:row>0</xdr:row>
      <xdr:rowOff>0</xdr:rowOff>
    </xdr:from>
    <xdr:ext cx="1085002" cy="589168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1085002" cy="589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0</xdr:row>
      <xdr:rowOff>0</xdr:rowOff>
    </xdr:from>
    <xdr:ext cx="542925" cy="542925"/>
    <xdr:pic>
      <xdr:nvPicPr>
        <xdr:cNvPr id="3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0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771525</xdr:colOff>
      <xdr:row>0</xdr:row>
      <xdr:rowOff>0</xdr:rowOff>
    </xdr:from>
    <xdr:ext cx="1027852" cy="558135"/>
    <xdr:pic>
      <xdr:nvPicPr>
        <xdr:cNvPr id="4" name="Imagen 3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0</xdr:row>
      <xdr:rowOff>0</xdr:rowOff>
    </xdr:from>
    <xdr:ext cx="409575" cy="409575"/>
    <xdr:pic>
      <xdr:nvPicPr>
        <xdr:cNvPr id="5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0"/>
          <a:ext cx="409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771525</xdr:colOff>
      <xdr:row>0</xdr:row>
      <xdr:rowOff>0</xdr:rowOff>
    </xdr:from>
    <xdr:ext cx="1027852" cy="558135"/>
    <xdr:pic>
      <xdr:nvPicPr>
        <xdr:cNvPr id="6" name="Imagen 5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95251</xdr:colOff>
      <xdr:row>0</xdr:row>
      <xdr:rowOff>0</xdr:rowOff>
    </xdr:from>
    <xdr:ext cx="457200" cy="457200"/>
    <xdr:pic>
      <xdr:nvPicPr>
        <xdr:cNvPr id="7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1" y="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771525</xdr:colOff>
      <xdr:row>0</xdr:row>
      <xdr:rowOff>0</xdr:rowOff>
    </xdr:from>
    <xdr:ext cx="1027852" cy="558135"/>
    <xdr:pic>
      <xdr:nvPicPr>
        <xdr:cNvPr id="8" name="Imagen 7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95251</xdr:colOff>
      <xdr:row>0</xdr:row>
      <xdr:rowOff>0</xdr:rowOff>
    </xdr:from>
    <xdr:ext cx="457200" cy="457200"/>
    <xdr:pic>
      <xdr:nvPicPr>
        <xdr:cNvPr id="9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1" y="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685800</xdr:colOff>
      <xdr:row>0</xdr:row>
      <xdr:rowOff>0</xdr:rowOff>
    </xdr:from>
    <xdr:ext cx="1027852" cy="558135"/>
    <xdr:pic>
      <xdr:nvPicPr>
        <xdr:cNvPr id="10" name="Imagen 9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95251</xdr:colOff>
      <xdr:row>0</xdr:row>
      <xdr:rowOff>0</xdr:rowOff>
    </xdr:from>
    <xdr:ext cx="457200" cy="457200"/>
    <xdr:pic>
      <xdr:nvPicPr>
        <xdr:cNvPr id="11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1" y="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685800</xdr:colOff>
      <xdr:row>0</xdr:row>
      <xdr:rowOff>0</xdr:rowOff>
    </xdr:from>
    <xdr:ext cx="1027852" cy="558135"/>
    <xdr:pic>
      <xdr:nvPicPr>
        <xdr:cNvPr id="12" name="Imagen 1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95251</xdr:colOff>
      <xdr:row>0</xdr:row>
      <xdr:rowOff>0</xdr:rowOff>
    </xdr:from>
    <xdr:ext cx="457200" cy="457200"/>
    <xdr:pic>
      <xdr:nvPicPr>
        <xdr:cNvPr id="13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1" y="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685800</xdr:colOff>
      <xdr:row>0</xdr:row>
      <xdr:rowOff>0</xdr:rowOff>
    </xdr:from>
    <xdr:ext cx="1027852" cy="558135"/>
    <xdr:pic>
      <xdr:nvPicPr>
        <xdr:cNvPr id="14" name="Imagen 13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95251</xdr:colOff>
      <xdr:row>0</xdr:row>
      <xdr:rowOff>0</xdr:rowOff>
    </xdr:from>
    <xdr:ext cx="457200" cy="457200"/>
    <xdr:pic>
      <xdr:nvPicPr>
        <xdr:cNvPr id="15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1" y="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685800</xdr:colOff>
      <xdr:row>0</xdr:row>
      <xdr:rowOff>0</xdr:rowOff>
    </xdr:from>
    <xdr:ext cx="1027852" cy="558135"/>
    <xdr:pic>
      <xdr:nvPicPr>
        <xdr:cNvPr id="16" name="Imagen 15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95251</xdr:colOff>
      <xdr:row>0</xdr:row>
      <xdr:rowOff>0</xdr:rowOff>
    </xdr:from>
    <xdr:ext cx="457200" cy="457200"/>
    <xdr:pic>
      <xdr:nvPicPr>
        <xdr:cNvPr id="17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1" y="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685800</xdr:colOff>
      <xdr:row>0</xdr:row>
      <xdr:rowOff>0</xdr:rowOff>
    </xdr:from>
    <xdr:ext cx="1027852" cy="558135"/>
    <xdr:pic>
      <xdr:nvPicPr>
        <xdr:cNvPr id="18" name="Imagen 17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95251</xdr:colOff>
      <xdr:row>0</xdr:row>
      <xdr:rowOff>0</xdr:rowOff>
    </xdr:from>
    <xdr:ext cx="457200" cy="457200"/>
    <xdr:pic>
      <xdr:nvPicPr>
        <xdr:cNvPr id="19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1" y="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685800</xdr:colOff>
      <xdr:row>0</xdr:row>
      <xdr:rowOff>0</xdr:rowOff>
    </xdr:from>
    <xdr:ext cx="1027852" cy="558135"/>
    <xdr:pic>
      <xdr:nvPicPr>
        <xdr:cNvPr id="20" name="Imagen 19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95251</xdr:colOff>
      <xdr:row>0</xdr:row>
      <xdr:rowOff>0</xdr:rowOff>
    </xdr:from>
    <xdr:ext cx="457200" cy="457200"/>
    <xdr:pic>
      <xdr:nvPicPr>
        <xdr:cNvPr id="21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1" y="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685800</xdr:colOff>
      <xdr:row>0</xdr:row>
      <xdr:rowOff>0</xdr:rowOff>
    </xdr:from>
    <xdr:ext cx="1027852" cy="558135"/>
    <xdr:pic>
      <xdr:nvPicPr>
        <xdr:cNvPr id="22" name="Imagen 2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95251</xdr:colOff>
      <xdr:row>0</xdr:row>
      <xdr:rowOff>0</xdr:rowOff>
    </xdr:from>
    <xdr:ext cx="457200" cy="457200"/>
    <xdr:pic>
      <xdr:nvPicPr>
        <xdr:cNvPr id="23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1" y="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685800</xdr:colOff>
      <xdr:row>0</xdr:row>
      <xdr:rowOff>0</xdr:rowOff>
    </xdr:from>
    <xdr:ext cx="1027852" cy="558135"/>
    <xdr:pic>
      <xdr:nvPicPr>
        <xdr:cNvPr id="24" name="Imagen 23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152401</xdr:colOff>
      <xdr:row>0</xdr:row>
      <xdr:rowOff>0</xdr:rowOff>
    </xdr:from>
    <xdr:ext cx="457200" cy="457200"/>
    <xdr:pic>
      <xdr:nvPicPr>
        <xdr:cNvPr id="25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1" y="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685800</xdr:colOff>
      <xdr:row>0</xdr:row>
      <xdr:rowOff>0</xdr:rowOff>
    </xdr:from>
    <xdr:ext cx="1027852" cy="558135"/>
    <xdr:pic>
      <xdr:nvPicPr>
        <xdr:cNvPr id="26" name="Imagen 25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152401</xdr:colOff>
      <xdr:row>0</xdr:row>
      <xdr:rowOff>0</xdr:rowOff>
    </xdr:from>
    <xdr:ext cx="457200" cy="457200"/>
    <xdr:pic>
      <xdr:nvPicPr>
        <xdr:cNvPr id="27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1" y="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685800</xdr:colOff>
      <xdr:row>0</xdr:row>
      <xdr:rowOff>0</xdr:rowOff>
    </xdr:from>
    <xdr:ext cx="1027852" cy="558135"/>
    <xdr:pic>
      <xdr:nvPicPr>
        <xdr:cNvPr id="28" name="Imagen 27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152401</xdr:colOff>
      <xdr:row>0</xdr:row>
      <xdr:rowOff>0</xdr:rowOff>
    </xdr:from>
    <xdr:ext cx="457200" cy="457200"/>
    <xdr:pic>
      <xdr:nvPicPr>
        <xdr:cNvPr id="29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1" y="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685800</xdr:colOff>
      <xdr:row>0</xdr:row>
      <xdr:rowOff>0</xdr:rowOff>
    </xdr:from>
    <xdr:ext cx="1027852" cy="558135"/>
    <xdr:pic>
      <xdr:nvPicPr>
        <xdr:cNvPr id="30" name="Imagen 29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152401</xdr:colOff>
      <xdr:row>0</xdr:row>
      <xdr:rowOff>0</xdr:rowOff>
    </xdr:from>
    <xdr:ext cx="457200" cy="457200"/>
    <xdr:pic>
      <xdr:nvPicPr>
        <xdr:cNvPr id="31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1" y="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685800</xdr:colOff>
      <xdr:row>0</xdr:row>
      <xdr:rowOff>0</xdr:rowOff>
    </xdr:from>
    <xdr:ext cx="1027852" cy="558135"/>
    <xdr:pic>
      <xdr:nvPicPr>
        <xdr:cNvPr id="32" name="Imagen 3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114301</xdr:colOff>
      <xdr:row>0</xdr:row>
      <xdr:rowOff>0</xdr:rowOff>
    </xdr:from>
    <xdr:ext cx="457200" cy="457200"/>
    <xdr:pic>
      <xdr:nvPicPr>
        <xdr:cNvPr id="33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1" y="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695325</xdr:colOff>
      <xdr:row>0</xdr:row>
      <xdr:rowOff>11982</xdr:rowOff>
    </xdr:from>
    <xdr:ext cx="1027852" cy="558135"/>
    <xdr:pic>
      <xdr:nvPicPr>
        <xdr:cNvPr id="34" name="Imagen 33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982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114301</xdr:colOff>
      <xdr:row>56</xdr:row>
      <xdr:rowOff>180976</xdr:rowOff>
    </xdr:from>
    <xdr:ext cx="457200" cy="457200"/>
    <xdr:pic>
      <xdr:nvPicPr>
        <xdr:cNvPr id="35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1" y="10848976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295276</xdr:colOff>
      <xdr:row>59</xdr:row>
      <xdr:rowOff>85728</xdr:rowOff>
    </xdr:from>
    <xdr:ext cx="6467474" cy="257172"/>
    <xdr:pic>
      <xdr:nvPicPr>
        <xdr:cNvPr id="36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11325228"/>
          <a:ext cx="6467474" cy="257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1143000</xdr:colOff>
      <xdr:row>0</xdr:row>
      <xdr:rowOff>66675</xdr:rowOff>
    </xdr:from>
    <xdr:ext cx="867965" cy="514350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6675"/>
          <a:ext cx="86796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342900</xdr:colOff>
      <xdr:row>52</xdr:row>
      <xdr:rowOff>114299</xdr:rowOff>
    </xdr:from>
    <xdr:ext cx="6191250" cy="323851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0020299"/>
          <a:ext cx="6191250" cy="323851"/>
        </a:xfrm>
        <a:prstGeom prst="rect">
          <a:avLst/>
        </a:prstGeom>
        <a:noFill/>
      </xdr:spPr>
    </xdr:pic>
    <xdr:clientData/>
  </xdr:oneCellAnchor>
  <xdr:oneCellAnchor>
    <xdr:from>
      <xdr:col>3</xdr:col>
      <xdr:colOff>1304926</xdr:colOff>
      <xdr:row>50</xdr:row>
      <xdr:rowOff>38100</xdr:rowOff>
    </xdr:from>
    <xdr:ext cx="514349" cy="390524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1" y="9563100"/>
          <a:ext cx="514349" cy="390524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1728108</xdr:colOff>
      <xdr:row>0</xdr:row>
      <xdr:rowOff>0</xdr:rowOff>
    </xdr:from>
    <xdr:ext cx="911679" cy="462644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2483" y="0"/>
          <a:ext cx="911679" cy="462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1714503</xdr:colOff>
      <xdr:row>53</xdr:row>
      <xdr:rowOff>40821</xdr:rowOff>
    </xdr:from>
    <xdr:ext cx="612320" cy="299358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3" y="10137321"/>
          <a:ext cx="612320" cy="29935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394607</xdr:colOff>
      <xdr:row>54</xdr:row>
      <xdr:rowOff>190501</xdr:rowOff>
    </xdr:from>
    <xdr:ext cx="7415894" cy="258536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607" y="10477501"/>
          <a:ext cx="7415894" cy="258536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352425</xdr:colOff>
      <xdr:row>1</xdr:row>
      <xdr:rowOff>3660</xdr:rowOff>
    </xdr:from>
    <xdr:ext cx="878340" cy="386865"/>
    <xdr:pic>
      <xdr:nvPicPr>
        <xdr:cNvPr id="50" name="Imagen 49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92399135"/>
          <a:ext cx="878340" cy="38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613684</xdr:colOff>
      <xdr:row>60</xdr:row>
      <xdr:rowOff>28575</xdr:rowOff>
    </xdr:from>
    <xdr:ext cx="395966" cy="266700"/>
    <xdr:pic>
      <xdr:nvPicPr>
        <xdr:cNvPr id="51" name="Imagen 5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4459" y="204377925"/>
          <a:ext cx="395966" cy="2667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342901</xdr:colOff>
      <xdr:row>61</xdr:row>
      <xdr:rowOff>114300</xdr:rowOff>
    </xdr:from>
    <xdr:ext cx="5876924" cy="219075"/>
    <xdr:pic>
      <xdr:nvPicPr>
        <xdr:cNvPr id="52" name="Imagen 51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204663675"/>
          <a:ext cx="5876924" cy="2190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workbookViewId="0">
      <selection activeCell="C2" sqref="C2"/>
    </sheetView>
  </sheetViews>
  <sheetFormatPr baseColWidth="10" defaultColWidth="9.140625" defaultRowHeight="15" x14ac:dyDescent="0.25"/>
  <cols>
    <col min="4" max="4" width="13" customWidth="1"/>
    <col min="6" max="6" width="14.28515625" customWidth="1"/>
    <col min="7" max="7" width="24.42578125" customWidth="1"/>
  </cols>
  <sheetData>
    <row r="2" spans="1:7" ht="15.75" x14ac:dyDescent="0.25">
      <c r="A2" s="325"/>
      <c r="B2" s="324"/>
      <c r="C2" s="91"/>
      <c r="D2" s="4"/>
      <c r="E2" s="148"/>
      <c r="F2" s="324"/>
      <c r="G2" s="323"/>
    </row>
    <row r="3" spans="1:7" ht="15.75" x14ac:dyDescent="0.25">
      <c r="A3" s="325"/>
      <c r="B3" s="324"/>
      <c r="C3" s="91"/>
      <c r="D3" s="4"/>
      <c r="E3" s="148"/>
      <c r="F3" s="324"/>
      <c r="G3" s="323"/>
    </row>
    <row r="4" spans="1:7" ht="18" x14ac:dyDescent="0.25">
      <c r="A4" s="147" t="s">
        <v>0</v>
      </c>
      <c r="B4" s="147"/>
      <c r="C4" s="147"/>
      <c r="D4" s="147"/>
      <c r="E4" s="147"/>
      <c r="F4" s="147"/>
      <c r="G4" s="147"/>
    </row>
    <row r="5" spans="1:7" x14ac:dyDescent="0.25">
      <c r="A5" s="146" t="s">
        <v>1</v>
      </c>
      <c r="B5" s="146"/>
      <c r="C5" s="146"/>
      <c r="D5" s="146"/>
      <c r="E5" s="146"/>
      <c r="F5" s="146"/>
      <c r="G5" s="146"/>
    </row>
    <row r="6" spans="1:7" x14ac:dyDescent="0.25">
      <c r="A6" s="145" t="s">
        <v>2</v>
      </c>
      <c r="B6" s="145"/>
      <c r="C6" s="145"/>
      <c r="D6" s="145"/>
      <c r="E6" s="145"/>
      <c r="F6" s="145"/>
      <c r="G6" s="145"/>
    </row>
    <row r="7" spans="1:7" x14ac:dyDescent="0.25">
      <c r="A7" s="145" t="s">
        <v>3</v>
      </c>
      <c r="B7" s="145"/>
      <c r="C7" s="145"/>
      <c r="D7" s="145"/>
      <c r="E7" s="145"/>
      <c r="F7" s="145"/>
      <c r="G7" s="145"/>
    </row>
    <row r="8" spans="1:7" ht="15.75" x14ac:dyDescent="0.25">
      <c r="A8" s="320" t="s">
        <v>108</v>
      </c>
      <c r="B8" s="320"/>
      <c r="C8" s="322"/>
      <c r="D8" s="321"/>
      <c r="E8" s="320"/>
      <c r="F8" s="319"/>
      <c r="G8" s="318" t="s">
        <v>5</v>
      </c>
    </row>
    <row r="9" spans="1:7" x14ac:dyDescent="0.25">
      <c r="A9" s="210"/>
      <c r="B9" s="210"/>
      <c r="C9" s="91"/>
      <c r="D9" s="317"/>
      <c r="E9" s="148"/>
      <c r="F9" s="316"/>
      <c r="G9" s="315" t="s">
        <v>35</v>
      </c>
    </row>
    <row r="10" spans="1:7" x14ac:dyDescent="0.25">
      <c r="A10" s="24" t="s">
        <v>107</v>
      </c>
      <c r="B10" s="312"/>
      <c r="C10" s="311"/>
      <c r="D10" s="311"/>
      <c r="E10" s="311"/>
      <c r="F10" s="18">
        <v>0</v>
      </c>
      <c r="G10" s="15"/>
    </row>
    <row r="11" spans="1:7" x14ac:dyDescent="0.25">
      <c r="A11" s="24" t="s">
        <v>106</v>
      </c>
      <c r="B11" s="312"/>
      <c r="C11" s="311"/>
      <c r="D11" s="311"/>
      <c r="E11" s="311"/>
      <c r="F11" s="58">
        <v>0</v>
      </c>
      <c r="G11" s="15"/>
    </row>
    <row r="12" spans="1:7" x14ac:dyDescent="0.25">
      <c r="A12" s="311"/>
      <c r="B12" s="312"/>
      <c r="C12" s="311"/>
      <c r="D12" s="292" t="s">
        <v>83</v>
      </c>
      <c r="E12" s="311"/>
      <c r="F12" s="18"/>
      <c r="G12" s="19">
        <v>0</v>
      </c>
    </row>
    <row r="13" spans="1:7" x14ac:dyDescent="0.25">
      <c r="A13" s="21" t="s">
        <v>7</v>
      </c>
      <c r="B13" s="312"/>
      <c r="C13" s="311"/>
      <c r="D13" s="311"/>
      <c r="E13" s="311"/>
      <c r="F13" s="22"/>
      <c r="G13" s="23"/>
    </row>
    <row r="14" spans="1:7" x14ac:dyDescent="0.25">
      <c r="A14" s="25" t="s">
        <v>105</v>
      </c>
      <c r="B14" s="84"/>
      <c r="C14" s="84"/>
      <c r="D14" s="311"/>
      <c r="E14" s="311"/>
      <c r="F14" s="22">
        <v>0</v>
      </c>
      <c r="G14" s="23"/>
    </row>
    <row r="15" spans="1:7" x14ac:dyDescent="0.25">
      <c r="A15" s="25" t="s">
        <v>104</v>
      </c>
      <c r="B15" s="84"/>
      <c r="C15" s="84"/>
      <c r="D15" s="311"/>
      <c r="E15" s="311"/>
      <c r="F15" s="22">
        <v>0</v>
      </c>
      <c r="G15" s="23"/>
    </row>
    <row r="16" spans="1:7" x14ac:dyDescent="0.25">
      <c r="A16" s="91"/>
      <c r="B16" s="312"/>
      <c r="C16" s="292"/>
      <c r="D16" s="292" t="s">
        <v>83</v>
      </c>
      <c r="E16" s="314"/>
      <c r="F16" s="23"/>
      <c r="G16" s="19">
        <v>0</v>
      </c>
    </row>
    <row r="17" spans="1:7" x14ac:dyDescent="0.25">
      <c r="A17" s="21" t="s">
        <v>8</v>
      </c>
      <c r="B17" s="84"/>
      <c r="C17" s="84"/>
      <c r="D17" s="311"/>
      <c r="E17" s="314"/>
      <c r="F17" s="23"/>
      <c r="G17" s="22"/>
    </row>
    <row r="18" spans="1:7" x14ac:dyDescent="0.25">
      <c r="A18" s="84" t="s">
        <v>103</v>
      </c>
      <c r="B18" s="84"/>
      <c r="C18" s="84"/>
      <c r="D18" s="311"/>
      <c r="E18" s="314"/>
      <c r="F18" s="23">
        <v>0</v>
      </c>
      <c r="G18" s="22"/>
    </row>
    <row r="19" spans="1:7" x14ac:dyDescent="0.25">
      <c r="A19" s="84" t="s">
        <v>102</v>
      </c>
      <c r="B19" s="84"/>
      <c r="C19" s="84"/>
      <c r="D19" s="311"/>
      <c r="E19" s="314"/>
      <c r="F19" s="23">
        <v>0</v>
      </c>
      <c r="G19" s="22"/>
    </row>
    <row r="20" spans="1:7" ht="16.5" thickBot="1" x14ac:dyDescent="0.3">
      <c r="A20" s="292"/>
      <c r="B20" s="312"/>
      <c r="C20" s="91"/>
      <c r="D20" s="292" t="s">
        <v>10</v>
      </c>
      <c r="E20" s="314"/>
      <c r="F20" s="23"/>
      <c r="G20" s="293">
        <v>0</v>
      </c>
    </row>
    <row r="21" spans="1:7" ht="15.75" thickTop="1" x14ac:dyDescent="0.25">
      <c r="A21" s="75" t="s">
        <v>11</v>
      </c>
      <c r="B21" s="75"/>
      <c r="C21" s="75"/>
      <c r="D21" s="75"/>
      <c r="E21" s="75"/>
      <c r="F21" s="75"/>
      <c r="G21" s="29"/>
    </row>
    <row r="22" spans="1:7" x14ac:dyDescent="0.25">
      <c r="A22" s="21" t="s">
        <v>12</v>
      </c>
      <c r="B22" s="312"/>
      <c r="C22" s="311"/>
      <c r="D22" s="311"/>
      <c r="E22" s="311"/>
      <c r="F22" s="23"/>
      <c r="G22" s="22"/>
    </row>
    <row r="23" spans="1:7" x14ac:dyDescent="0.25">
      <c r="A23" s="25" t="s">
        <v>81</v>
      </c>
      <c r="B23" s="312"/>
      <c r="C23" s="311"/>
      <c r="D23" s="311"/>
      <c r="E23" s="311"/>
      <c r="F23" s="18">
        <v>0</v>
      </c>
      <c r="G23" s="23"/>
    </row>
    <row r="24" spans="1:7" ht="15.75" x14ac:dyDescent="0.25">
      <c r="A24" s="311"/>
      <c r="B24" s="312"/>
      <c r="C24" s="311"/>
      <c r="D24" s="311"/>
      <c r="E24" s="311"/>
      <c r="F24" s="23"/>
      <c r="G24" s="313">
        <v>0</v>
      </c>
    </row>
    <row r="25" spans="1:7" x14ac:dyDescent="0.25">
      <c r="A25" s="292" t="s">
        <v>8</v>
      </c>
      <c r="B25" s="312"/>
      <c r="C25" s="311"/>
      <c r="D25" s="311"/>
      <c r="E25" s="311"/>
      <c r="F25" s="23"/>
      <c r="G25" s="22"/>
    </row>
    <row r="26" spans="1:7" x14ac:dyDescent="0.25">
      <c r="A26" s="84" t="s">
        <v>80</v>
      </c>
      <c r="B26" s="312"/>
      <c r="C26" s="311"/>
      <c r="D26" s="311"/>
      <c r="E26" s="311"/>
      <c r="F26" s="23">
        <v>0</v>
      </c>
      <c r="G26" s="22"/>
    </row>
    <row r="27" spans="1:7" x14ac:dyDescent="0.25">
      <c r="A27" s="311"/>
      <c r="B27" s="312"/>
      <c r="C27" s="311"/>
      <c r="D27" s="311"/>
      <c r="E27" s="311"/>
      <c r="F27" s="19"/>
      <c r="G27" s="18">
        <v>0</v>
      </c>
    </row>
    <row r="28" spans="1:7" ht="16.5" thickBot="1" x14ac:dyDescent="0.3">
      <c r="A28" s="292" t="s">
        <v>79</v>
      </c>
      <c r="B28" s="312"/>
      <c r="C28" s="311"/>
      <c r="D28" s="311"/>
      <c r="E28" s="311"/>
      <c r="F28" s="20"/>
      <c r="G28" s="293">
        <v>0</v>
      </c>
    </row>
    <row r="29" spans="1:7" ht="16.5" thickTop="1" thickBot="1" x14ac:dyDescent="0.3">
      <c r="A29" s="310"/>
      <c r="B29" s="309"/>
      <c r="C29" s="308"/>
      <c r="D29" s="308"/>
      <c r="E29" s="308"/>
      <c r="F29" s="307"/>
      <c r="G29" s="306"/>
    </row>
    <row r="30" spans="1:7" ht="16.5" thickTop="1" thickBot="1" x14ac:dyDescent="0.3">
      <c r="A30" s="305" t="s">
        <v>13</v>
      </c>
      <c r="B30" s="305"/>
      <c r="C30" s="305"/>
      <c r="D30" s="305"/>
      <c r="E30" s="304"/>
      <c r="F30" s="304"/>
      <c r="G30" s="303"/>
    </row>
    <row r="31" spans="1:7" ht="15.75" thickTop="1" x14ac:dyDescent="0.25">
      <c r="A31" s="24" t="s">
        <v>101</v>
      </c>
      <c r="B31" s="84"/>
      <c r="C31" s="84"/>
      <c r="D31" s="84"/>
      <c r="E31" s="155"/>
      <c r="F31" s="155">
        <v>0</v>
      </c>
      <c r="G31" s="294"/>
    </row>
    <row r="32" spans="1:7" x14ac:dyDescent="0.25">
      <c r="A32" s="24" t="s">
        <v>100</v>
      </c>
      <c r="B32" s="84"/>
      <c r="C32" s="84"/>
      <c r="D32" s="84"/>
      <c r="E32" s="302"/>
      <c r="F32" s="302"/>
      <c r="G32" s="84"/>
    </row>
    <row r="33" spans="1:7" ht="15.75" thickBot="1" x14ac:dyDescent="0.3">
      <c r="A33" s="84"/>
      <c r="B33" s="84"/>
      <c r="C33" s="84" t="s">
        <v>14</v>
      </c>
      <c r="D33" s="84"/>
      <c r="E33" s="84"/>
      <c r="F33" s="84"/>
      <c r="G33" s="33">
        <v>0</v>
      </c>
    </row>
    <row r="34" spans="1:7" ht="15.75" thickTop="1" x14ac:dyDescent="0.25">
      <c r="A34" s="84" t="s">
        <v>12</v>
      </c>
      <c r="B34" s="84"/>
      <c r="C34" s="84"/>
      <c r="D34" s="84"/>
      <c r="E34" s="301"/>
      <c r="F34" s="300"/>
      <c r="G34" s="84"/>
    </row>
    <row r="35" spans="1:7" x14ac:dyDescent="0.25">
      <c r="A35" s="84" t="s">
        <v>99</v>
      </c>
      <c r="B35" s="84"/>
      <c r="C35" s="84"/>
      <c r="D35" s="84"/>
      <c r="E35" s="298"/>
      <c r="F35" s="299">
        <v>0</v>
      </c>
      <c r="G35" s="298"/>
    </row>
    <row r="36" spans="1:7" ht="15.75" thickBot="1" x14ac:dyDescent="0.3">
      <c r="A36" s="84"/>
      <c r="B36" s="84"/>
      <c r="C36" s="84" t="s">
        <v>14</v>
      </c>
      <c r="D36" s="84"/>
      <c r="E36" s="296"/>
      <c r="F36" s="296"/>
      <c r="G36" s="33">
        <v>0</v>
      </c>
    </row>
    <row r="37" spans="1:7" ht="15.75" thickTop="1" x14ac:dyDescent="0.25">
      <c r="A37" s="25" t="s">
        <v>8</v>
      </c>
      <c r="B37" s="84"/>
      <c r="C37" s="84"/>
      <c r="D37" s="84"/>
      <c r="E37" s="297"/>
      <c r="F37" s="297"/>
      <c r="G37" s="296"/>
    </row>
    <row r="38" spans="1:7" x14ac:dyDescent="0.25">
      <c r="A38" s="84" t="s">
        <v>98</v>
      </c>
      <c r="B38" s="84"/>
      <c r="C38" s="84"/>
      <c r="D38" s="84"/>
      <c r="E38" s="85"/>
      <c r="F38" s="295"/>
      <c r="G38" s="294"/>
    </row>
    <row r="39" spans="1:7" ht="16.5" thickBot="1" x14ac:dyDescent="0.3">
      <c r="A39" s="84"/>
      <c r="B39" s="84"/>
      <c r="C39" s="91"/>
      <c r="D39" s="292" t="s">
        <v>15</v>
      </c>
      <c r="E39" s="84"/>
      <c r="F39" s="84"/>
      <c r="G39" s="293">
        <f>G36+F38</f>
        <v>0</v>
      </c>
    </row>
    <row r="40" spans="1:7" ht="15.75" thickTop="1" x14ac:dyDescent="0.25">
      <c r="A40" s="84"/>
      <c r="B40" s="84"/>
      <c r="C40" s="91"/>
      <c r="D40" s="292"/>
      <c r="E40" s="84"/>
      <c r="F40" s="84"/>
      <c r="G40" s="30"/>
    </row>
    <row r="41" spans="1:7" x14ac:dyDescent="0.25">
      <c r="A41" s="156" t="s">
        <v>70</v>
      </c>
      <c r="B41" s="156"/>
      <c r="C41" s="156"/>
      <c r="D41" s="84"/>
      <c r="E41" s="84"/>
      <c r="F41" s="155"/>
      <c r="G41" s="155"/>
    </row>
    <row r="42" spans="1:7" x14ac:dyDescent="0.25">
      <c r="A42" s="36" t="s">
        <v>16</v>
      </c>
      <c r="B42" s="85"/>
      <c r="C42" s="84"/>
      <c r="D42" s="84"/>
      <c r="E42" s="84"/>
      <c r="F42" s="71" t="s">
        <v>17</v>
      </c>
      <c r="G42" s="71"/>
    </row>
    <row r="44" spans="1:7" x14ac:dyDescent="0.25">
      <c r="A44" s="91"/>
      <c r="B44" s="91"/>
      <c r="C44" s="91"/>
      <c r="D44" s="291"/>
      <c r="E44" s="291"/>
      <c r="F44" s="291"/>
      <c r="G44" s="91"/>
    </row>
    <row r="45" spans="1:7" x14ac:dyDescent="0.25">
      <c r="A45" s="73" t="s">
        <v>18</v>
      </c>
      <c r="B45" s="73"/>
      <c r="C45" s="73"/>
      <c r="D45" s="73"/>
      <c r="E45" s="73"/>
      <c r="F45" s="73"/>
      <c r="G45" s="73"/>
    </row>
    <row r="46" spans="1:7" x14ac:dyDescent="0.25">
      <c r="A46" s="73"/>
      <c r="B46" s="73"/>
      <c r="C46" s="73"/>
      <c r="D46" s="73"/>
      <c r="E46" s="73"/>
      <c r="F46" s="73"/>
      <c r="G46" s="73"/>
    </row>
  </sheetData>
  <mergeCells count="10">
    <mergeCell ref="A4:G4"/>
    <mergeCell ref="A5:G5"/>
    <mergeCell ref="F42:G42"/>
    <mergeCell ref="A45:G46"/>
    <mergeCell ref="A6:G6"/>
    <mergeCell ref="A7:G7"/>
    <mergeCell ref="A9:B9"/>
    <mergeCell ref="A21:F21"/>
    <mergeCell ref="E32:F32"/>
    <mergeCell ref="E37:F37"/>
  </mergeCells>
  <printOptions horizontalCentered="1"/>
  <pageMargins left="0.70866141732283472" right="0.70866141732283472" top="0.74803149606299213" bottom="0.19685039370078741" header="0.31496062992125984" footer="0.31496062992125984"/>
  <pageSetup scale="95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zoomScaleNormal="100" workbookViewId="0">
      <selection activeCell="G3" sqref="G3"/>
    </sheetView>
  </sheetViews>
  <sheetFormatPr baseColWidth="10" defaultColWidth="9.140625" defaultRowHeight="15" x14ac:dyDescent="0.25"/>
  <cols>
    <col min="3" max="3" width="14.42578125" customWidth="1"/>
    <col min="4" max="4" width="12.28515625" customWidth="1"/>
    <col min="6" max="6" width="14" customWidth="1"/>
    <col min="7" max="7" width="32.85546875" style="151" customWidth="1"/>
    <col min="8" max="8" width="9.140625" customWidth="1"/>
    <col min="9" max="9" width="31" customWidth="1"/>
    <col min="10" max="10" width="23.5703125" customWidth="1"/>
    <col min="11" max="11" width="24.42578125" style="221" customWidth="1"/>
  </cols>
  <sheetData>
    <row r="2" spans="1:7" ht="15.75" x14ac:dyDescent="0.25">
      <c r="A2" s="290"/>
      <c r="B2" s="288"/>
      <c r="D2" s="289"/>
      <c r="E2" s="281"/>
      <c r="F2" s="288"/>
      <c r="G2" s="287"/>
    </row>
    <row r="3" spans="1:7" ht="15.75" x14ac:dyDescent="0.25">
      <c r="A3" s="290"/>
      <c r="B3" s="288"/>
      <c r="D3" s="289"/>
      <c r="E3" s="281"/>
      <c r="F3" s="288"/>
      <c r="G3" s="287"/>
    </row>
    <row r="4" spans="1:7" ht="18" x14ac:dyDescent="0.25">
      <c r="A4" s="147" t="s">
        <v>0</v>
      </c>
      <c r="B4" s="147"/>
      <c r="C4" s="147"/>
      <c r="D4" s="147"/>
      <c r="E4" s="147"/>
      <c r="F4" s="147"/>
      <c r="G4" s="147"/>
    </row>
    <row r="5" spans="1:7" x14ac:dyDescent="0.25">
      <c r="A5" s="146" t="s">
        <v>1</v>
      </c>
      <c r="B5" s="146"/>
      <c r="C5" s="146"/>
      <c r="D5" s="146"/>
      <c r="E5" s="146"/>
      <c r="F5" s="146"/>
      <c r="G5" s="146"/>
    </row>
    <row r="6" spans="1:7" x14ac:dyDescent="0.25">
      <c r="A6" s="145" t="s">
        <v>2</v>
      </c>
      <c r="B6" s="145"/>
      <c r="C6" s="145"/>
      <c r="D6" s="145"/>
      <c r="E6" s="145"/>
      <c r="F6" s="145"/>
      <c r="G6" s="145"/>
    </row>
    <row r="7" spans="1:7" x14ac:dyDescent="0.25">
      <c r="A7" s="145" t="s">
        <v>3</v>
      </c>
      <c r="B7" s="145"/>
      <c r="C7" s="145"/>
      <c r="D7" s="145"/>
      <c r="E7" s="145"/>
      <c r="F7" s="145"/>
      <c r="G7" s="145"/>
    </row>
    <row r="8" spans="1:7" ht="15.75" x14ac:dyDescent="0.25">
      <c r="A8" s="215" t="s">
        <v>97</v>
      </c>
      <c r="B8" s="215"/>
      <c r="C8" s="286"/>
      <c r="D8" s="215"/>
      <c r="E8" s="285"/>
      <c r="F8" s="284"/>
      <c r="G8" s="283" t="s">
        <v>5</v>
      </c>
    </row>
    <row r="9" spans="1:7" x14ac:dyDescent="0.25">
      <c r="A9" s="210"/>
      <c r="B9" s="210"/>
      <c r="D9" s="282"/>
      <c r="E9" s="281"/>
      <c r="F9" s="280"/>
      <c r="G9" s="279" t="s">
        <v>35</v>
      </c>
    </row>
    <row r="10" spans="1:7" x14ac:dyDescent="0.25">
      <c r="A10" s="260" t="s">
        <v>85</v>
      </c>
      <c r="B10" s="271"/>
      <c r="C10" s="248"/>
      <c r="D10" s="248"/>
      <c r="E10" s="248"/>
      <c r="F10" s="257">
        <v>0</v>
      </c>
      <c r="G10" s="277"/>
    </row>
    <row r="11" spans="1:7" x14ac:dyDescent="0.25">
      <c r="A11" s="260" t="s">
        <v>96</v>
      </c>
      <c r="B11" s="271"/>
      <c r="C11" s="248"/>
      <c r="D11" s="248"/>
      <c r="E11" s="248"/>
      <c r="F11" s="278">
        <v>11400</v>
      </c>
      <c r="G11" s="277"/>
    </row>
    <row r="12" spans="1:7" x14ac:dyDescent="0.25">
      <c r="A12" s="248"/>
      <c r="B12" s="271"/>
      <c r="C12" s="248"/>
      <c r="D12" s="248" t="s">
        <v>93</v>
      </c>
      <c r="E12" s="248"/>
      <c r="F12" s="250"/>
      <c r="G12" s="246">
        <f>F10+F11</f>
        <v>11400</v>
      </c>
    </row>
    <row r="13" spans="1:7" x14ac:dyDescent="0.25">
      <c r="A13" s="248"/>
      <c r="B13" s="271"/>
      <c r="C13" s="248"/>
      <c r="D13" s="248"/>
      <c r="E13" s="248"/>
      <c r="F13" s="250"/>
      <c r="G13" s="270"/>
    </row>
    <row r="14" spans="1:7" x14ac:dyDescent="0.25">
      <c r="A14" s="21" t="s">
        <v>7</v>
      </c>
      <c r="B14" s="271"/>
      <c r="C14" s="248"/>
      <c r="D14" s="248"/>
      <c r="E14" s="248"/>
      <c r="F14" s="250"/>
      <c r="G14" s="272"/>
    </row>
    <row r="15" spans="1:7" x14ac:dyDescent="0.25">
      <c r="A15" s="255" t="s">
        <v>88</v>
      </c>
      <c r="B15" s="255"/>
      <c r="C15" s="255"/>
      <c r="D15" s="254"/>
      <c r="E15" s="254"/>
      <c r="F15" s="256">
        <v>72295526.709999993</v>
      </c>
      <c r="G15" s="272"/>
    </row>
    <row r="16" spans="1:7" x14ac:dyDescent="0.25">
      <c r="A16" s="255"/>
      <c r="B16" s="255"/>
      <c r="C16" s="255"/>
      <c r="D16" s="254"/>
      <c r="E16" s="254"/>
      <c r="F16" s="256"/>
      <c r="G16" s="272"/>
    </row>
    <row r="17" spans="1:7" x14ac:dyDescent="0.25">
      <c r="A17" s="255"/>
      <c r="B17" s="255"/>
      <c r="C17" s="255"/>
      <c r="D17" s="254"/>
      <c r="E17" s="254"/>
      <c r="F17" s="253"/>
      <c r="G17" s="272"/>
    </row>
    <row r="18" spans="1:7" x14ac:dyDescent="0.25">
      <c r="A18" s="151"/>
      <c r="B18" s="271"/>
      <c r="C18" s="239"/>
      <c r="D18" s="248" t="s">
        <v>95</v>
      </c>
      <c r="E18" s="247"/>
      <c r="F18" s="272"/>
      <c r="G18" s="246">
        <f>G12+F15+F16+F17</f>
        <v>72306926.709999993</v>
      </c>
    </row>
    <row r="19" spans="1:7" x14ac:dyDescent="0.25">
      <c r="A19" s="151"/>
      <c r="B19" s="271"/>
      <c r="C19" s="239"/>
      <c r="D19" s="248"/>
      <c r="E19" s="247"/>
      <c r="F19" s="272"/>
      <c r="G19" s="270"/>
    </row>
    <row r="20" spans="1:7" x14ac:dyDescent="0.25">
      <c r="A20" s="21" t="s">
        <v>8</v>
      </c>
      <c r="B20" s="25"/>
      <c r="C20" s="25"/>
      <c r="D20" s="248"/>
      <c r="E20" s="247"/>
      <c r="F20" s="272"/>
      <c r="G20" s="250"/>
    </row>
    <row r="21" spans="1:7" x14ac:dyDescent="0.25">
      <c r="A21" s="25" t="s">
        <v>94</v>
      </c>
      <c r="B21" s="25"/>
      <c r="C21" s="25"/>
      <c r="D21" s="248"/>
      <c r="E21" s="247"/>
      <c r="F21" s="246">
        <v>72306926.709999993</v>
      </c>
      <c r="G21" s="250"/>
    </row>
    <row r="22" spans="1:7" x14ac:dyDescent="0.25">
      <c r="A22" s="25"/>
      <c r="B22" s="25"/>
      <c r="C22" s="25"/>
      <c r="D22" s="248" t="s">
        <v>93</v>
      </c>
      <c r="E22" s="247"/>
      <c r="F22" s="272"/>
      <c r="G22" s="246">
        <f>F21</f>
        <v>72306926.709999993</v>
      </c>
    </row>
    <row r="23" spans="1:7" x14ac:dyDescent="0.25">
      <c r="A23" s="25"/>
      <c r="B23" s="25"/>
      <c r="C23" s="25"/>
      <c r="D23" s="248"/>
      <c r="E23" s="247"/>
      <c r="F23" s="272"/>
      <c r="G23" s="246"/>
    </row>
    <row r="24" spans="1:7" ht="15.75" thickBot="1" x14ac:dyDescent="0.3">
      <c r="A24" s="239"/>
      <c r="B24" s="271"/>
      <c r="C24" s="151"/>
      <c r="D24" s="239" t="s">
        <v>10</v>
      </c>
      <c r="E24" s="247"/>
      <c r="F24" s="272"/>
      <c r="G24" s="240">
        <f>G18-G22</f>
        <v>0</v>
      </c>
    </row>
    <row r="25" spans="1:7" ht="15.75" thickTop="1" x14ac:dyDescent="0.25">
      <c r="A25" s="276" t="s">
        <v>11</v>
      </c>
      <c r="B25" s="276"/>
      <c r="C25" s="276"/>
      <c r="D25" s="276"/>
      <c r="E25" s="276"/>
      <c r="F25" s="276"/>
      <c r="G25" s="276"/>
    </row>
    <row r="26" spans="1:7" x14ac:dyDescent="0.25">
      <c r="A26" s="275"/>
      <c r="B26" s="275"/>
      <c r="C26" s="275"/>
      <c r="D26" s="275"/>
      <c r="E26" s="275"/>
      <c r="F26" s="275"/>
      <c r="G26" s="275"/>
    </row>
    <row r="27" spans="1:7" x14ac:dyDescent="0.25">
      <c r="A27" s="21" t="s">
        <v>12</v>
      </c>
      <c r="B27" s="271"/>
      <c r="C27" s="248"/>
      <c r="D27" s="248"/>
      <c r="E27" s="248"/>
      <c r="F27" s="272"/>
      <c r="G27" s="250"/>
    </row>
    <row r="28" spans="1:7" x14ac:dyDescent="0.25">
      <c r="A28" s="25" t="s">
        <v>92</v>
      </c>
      <c r="B28" s="271"/>
      <c r="C28" s="248"/>
      <c r="D28" s="248"/>
      <c r="E28" s="248"/>
      <c r="F28" s="257"/>
      <c r="G28" s="272"/>
    </row>
    <row r="29" spans="1:7" x14ac:dyDescent="0.25">
      <c r="A29" s="248"/>
      <c r="B29" s="271"/>
      <c r="C29" s="248"/>
      <c r="D29" s="248"/>
      <c r="E29" s="248"/>
      <c r="F29" s="272"/>
      <c r="G29" s="274">
        <f>G24+F28</f>
        <v>0</v>
      </c>
    </row>
    <row r="30" spans="1:7" x14ac:dyDescent="0.25">
      <c r="A30" s="248"/>
      <c r="B30" s="271"/>
      <c r="C30" s="248"/>
      <c r="D30" s="248"/>
      <c r="E30" s="248"/>
      <c r="F30" s="272"/>
      <c r="G30" s="273"/>
    </row>
    <row r="31" spans="1:7" x14ac:dyDescent="0.25">
      <c r="A31" s="239" t="s">
        <v>8</v>
      </c>
      <c r="B31" s="271"/>
      <c r="C31" s="248"/>
      <c r="D31" s="248"/>
      <c r="E31" s="248"/>
      <c r="F31" s="272"/>
      <c r="G31" s="250"/>
    </row>
    <row r="32" spans="1:7" x14ac:dyDescent="0.25">
      <c r="A32" s="25" t="s">
        <v>91</v>
      </c>
      <c r="B32" s="271"/>
      <c r="C32" s="248"/>
      <c r="D32" s="248"/>
      <c r="E32" s="248"/>
      <c r="F32" s="246"/>
      <c r="G32" s="250"/>
    </row>
    <row r="33" spans="1:7" ht="15.75" thickBot="1" x14ac:dyDescent="0.3">
      <c r="A33" s="239" t="s">
        <v>79</v>
      </c>
      <c r="B33" s="271"/>
      <c r="C33" s="248"/>
      <c r="D33" s="248"/>
      <c r="E33" s="248"/>
      <c r="F33" s="270"/>
      <c r="G33" s="269">
        <f>G29-F32</f>
        <v>0</v>
      </c>
    </row>
    <row r="34" spans="1:7" ht="16.5" thickTop="1" thickBot="1" x14ac:dyDescent="0.3">
      <c r="A34" s="268"/>
      <c r="B34" s="267"/>
      <c r="C34" s="266"/>
      <c r="D34" s="266"/>
      <c r="E34" s="266"/>
      <c r="F34" s="265"/>
      <c r="G34" s="264"/>
    </row>
    <row r="35" spans="1:7" ht="16.5" thickTop="1" thickBot="1" x14ac:dyDescent="0.3">
      <c r="A35" s="263" t="s">
        <v>13</v>
      </c>
      <c r="B35" s="263"/>
      <c r="C35" s="263"/>
      <c r="D35" s="263"/>
      <c r="E35" s="262"/>
      <c r="F35" s="262"/>
      <c r="G35" s="261"/>
    </row>
    <row r="36" spans="1:7" ht="15.75" thickTop="1" x14ac:dyDescent="0.25">
      <c r="A36" s="260" t="s">
        <v>90</v>
      </c>
      <c r="B36" s="25"/>
      <c r="C36" s="25"/>
      <c r="D36" s="25"/>
      <c r="E36" s="154"/>
      <c r="F36" s="154">
        <v>0</v>
      </c>
      <c r="G36" s="245"/>
    </row>
    <row r="37" spans="1:7" x14ac:dyDescent="0.25">
      <c r="A37" s="260" t="s">
        <v>89</v>
      </c>
      <c r="B37" s="25"/>
      <c r="C37" s="25"/>
      <c r="D37" s="25"/>
      <c r="E37" s="70">
        <v>11400</v>
      </c>
      <c r="F37" s="70"/>
      <c r="G37" s="25"/>
    </row>
    <row r="38" spans="1:7" ht="15.75" thickBot="1" x14ac:dyDescent="0.3">
      <c r="A38" s="25"/>
      <c r="B38" s="25"/>
      <c r="C38" s="25" t="s">
        <v>14</v>
      </c>
      <c r="D38" s="25"/>
      <c r="E38" s="25"/>
      <c r="F38" s="25"/>
      <c r="G38" s="252">
        <f>F36+E37</f>
        <v>11400</v>
      </c>
    </row>
    <row r="39" spans="1:7" ht="15.75" thickTop="1" x14ac:dyDescent="0.25">
      <c r="A39" s="21" t="s">
        <v>12</v>
      </c>
      <c r="B39" s="25"/>
      <c r="C39" s="25"/>
      <c r="D39" s="25"/>
      <c r="E39" s="259"/>
      <c r="F39" s="258"/>
      <c r="G39" s="25"/>
    </row>
    <row r="40" spans="1:7" x14ac:dyDescent="0.25">
      <c r="A40" s="255" t="s">
        <v>88</v>
      </c>
      <c r="B40" s="25"/>
      <c r="C40" s="25"/>
      <c r="D40" s="248"/>
      <c r="E40" s="248"/>
      <c r="F40" s="257">
        <v>72295526.709999993</v>
      </c>
      <c r="G40" s="251"/>
    </row>
    <row r="41" spans="1:7" x14ac:dyDescent="0.25">
      <c r="A41" s="255"/>
      <c r="B41" s="255"/>
      <c r="C41" s="255"/>
      <c r="D41" s="254"/>
      <c r="E41" s="254"/>
      <c r="F41" s="256"/>
      <c r="G41" s="251"/>
    </row>
    <row r="42" spans="1:7" x14ac:dyDescent="0.25">
      <c r="A42" s="255"/>
      <c r="B42" s="255"/>
      <c r="C42" s="255"/>
      <c r="D42" s="254"/>
      <c r="E42" s="254"/>
      <c r="F42" s="253"/>
      <c r="G42" s="251"/>
    </row>
    <row r="43" spans="1:7" ht="15.75" thickBot="1" x14ac:dyDescent="0.3">
      <c r="A43" s="25"/>
      <c r="B43" s="25"/>
      <c r="C43" s="25" t="s">
        <v>14</v>
      </c>
      <c r="D43" s="25"/>
      <c r="E43" s="244"/>
      <c r="F43" s="251"/>
      <c r="G43" s="252">
        <f>F40+F41+F42</f>
        <v>72295526.709999993</v>
      </c>
    </row>
    <row r="44" spans="1:7" ht="15.75" thickTop="1" x14ac:dyDescent="0.25">
      <c r="A44" s="25"/>
      <c r="B44" s="25"/>
      <c r="C44" s="25"/>
      <c r="D44" s="25"/>
      <c r="E44" s="244"/>
      <c r="F44" s="251"/>
      <c r="G44" s="250"/>
    </row>
    <row r="45" spans="1:7" x14ac:dyDescent="0.25">
      <c r="A45" s="25"/>
      <c r="B45" s="25"/>
      <c r="C45" s="25"/>
      <c r="D45" s="25"/>
      <c r="E45" s="244"/>
      <c r="F45" s="251"/>
      <c r="G45" s="250"/>
    </row>
    <row r="46" spans="1:7" x14ac:dyDescent="0.25">
      <c r="A46" s="21" t="s">
        <v>8</v>
      </c>
      <c r="B46" s="25"/>
      <c r="C46" s="25"/>
      <c r="D46" s="25"/>
      <c r="E46" s="249"/>
      <c r="F46" s="249"/>
      <c r="G46" s="244"/>
    </row>
    <row r="47" spans="1:7" x14ac:dyDescent="0.25">
      <c r="A47" s="25" t="s">
        <v>87</v>
      </c>
      <c r="B47" s="25"/>
      <c r="C47" s="25"/>
      <c r="D47" s="248"/>
      <c r="E47" s="247"/>
      <c r="F47" s="246">
        <v>72306926.709999993</v>
      </c>
      <c r="G47" s="245"/>
    </row>
    <row r="48" spans="1:7" x14ac:dyDescent="0.25">
      <c r="A48" s="25"/>
      <c r="B48" s="25"/>
      <c r="C48" s="25" t="s">
        <v>14</v>
      </c>
      <c r="D48" s="25"/>
      <c r="E48" s="244"/>
      <c r="F48" s="243"/>
      <c r="G48" s="242">
        <f>F47</f>
        <v>72306926.709999993</v>
      </c>
    </row>
    <row r="49" spans="1:7" x14ac:dyDescent="0.25">
      <c r="A49" s="25"/>
      <c r="B49" s="25"/>
      <c r="C49" s="25"/>
      <c r="D49" s="25"/>
      <c r="E49" s="241"/>
      <c r="F49" s="37"/>
      <c r="G49" s="25"/>
    </row>
    <row r="50" spans="1:7" ht="15.75" thickBot="1" x14ac:dyDescent="0.3">
      <c r="A50" s="25"/>
      <c r="B50" s="25"/>
      <c r="C50" s="151"/>
      <c r="D50" s="239" t="s">
        <v>15</v>
      </c>
      <c r="E50" s="236"/>
      <c r="F50" s="25"/>
      <c r="G50" s="240">
        <f>G38+G43-G48</f>
        <v>0</v>
      </c>
    </row>
    <row r="51" spans="1:7" ht="15.75" thickTop="1" x14ac:dyDescent="0.25">
      <c r="A51" s="25"/>
      <c r="B51" s="25"/>
      <c r="C51" s="151"/>
      <c r="D51" s="239"/>
      <c r="E51" s="236"/>
      <c r="F51" s="25"/>
      <c r="G51" s="238"/>
    </row>
    <row r="52" spans="1:7" x14ac:dyDescent="0.25">
      <c r="A52" s="25"/>
      <c r="B52" s="25"/>
      <c r="C52" s="151"/>
      <c r="D52" s="239"/>
      <c r="E52" s="236"/>
      <c r="F52" s="25"/>
      <c r="G52" s="238"/>
    </row>
    <row r="53" spans="1:7" x14ac:dyDescent="0.25">
      <c r="A53" s="72"/>
      <c r="B53" s="72"/>
      <c r="C53" s="72"/>
      <c r="D53" s="237"/>
      <c r="E53" s="236"/>
      <c r="F53" s="235"/>
      <c r="G53" s="234"/>
    </row>
    <row r="54" spans="1:7" x14ac:dyDescent="0.25">
      <c r="A54" s="225" t="s">
        <v>16</v>
      </c>
      <c r="B54" s="224"/>
      <c r="C54" s="233"/>
      <c r="D54" s="223"/>
      <c r="E54" s="223"/>
      <c r="F54" s="232"/>
      <c r="G54" s="231" t="s">
        <v>17</v>
      </c>
    </row>
    <row r="55" spans="1:7" x14ac:dyDescent="0.25">
      <c r="A55" s="227"/>
      <c r="B55" s="227"/>
      <c r="C55" s="227"/>
      <c r="D55" s="230"/>
      <c r="E55" s="230"/>
      <c r="F55" s="230"/>
      <c r="G55" s="227"/>
    </row>
    <row r="56" spans="1:7" x14ac:dyDescent="0.25">
      <c r="A56" s="227"/>
      <c r="B56" s="227"/>
      <c r="C56" s="229"/>
      <c r="D56" s="228"/>
      <c r="E56" s="228"/>
      <c r="F56" s="228"/>
      <c r="G56" s="227"/>
    </row>
    <row r="57" spans="1:7" x14ac:dyDescent="0.25">
      <c r="A57" s="226" t="s">
        <v>18</v>
      </c>
      <c r="B57" s="226"/>
      <c r="C57" s="226"/>
      <c r="D57" s="226"/>
      <c r="E57" s="226"/>
      <c r="F57" s="226"/>
      <c r="G57" s="226"/>
    </row>
    <row r="58" spans="1:7" x14ac:dyDescent="0.25">
      <c r="A58" s="222"/>
      <c r="B58" s="222"/>
      <c r="C58" s="222"/>
      <c r="D58" s="222"/>
      <c r="E58" s="222"/>
      <c r="F58" s="222"/>
      <c r="G58" s="222"/>
    </row>
    <row r="59" spans="1:7" x14ac:dyDescent="0.25">
      <c r="A59" s="225"/>
      <c r="B59" s="224"/>
      <c r="C59" s="223"/>
      <c r="D59" s="223"/>
      <c r="E59" s="223"/>
      <c r="F59" s="222"/>
      <c r="G59" s="222"/>
    </row>
    <row r="60" spans="1:7" x14ac:dyDescent="0.25">
      <c r="A60" s="36"/>
      <c r="B60" s="85"/>
      <c r="C60" s="156"/>
      <c r="D60" s="156"/>
      <c r="E60" s="156"/>
      <c r="F60" s="39"/>
      <c r="G60" s="39"/>
    </row>
    <row r="61" spans="1:7" x14ac:dyDescent="0.25">
      <c r="A61" s="36"/>
      <c r="B61" s="85"/>
      <c r="C61" s="84"/>
      <c r="D61" s="84"/>
      <c r="E61" s="84"/>
      <c r="F61" s="39"/>
      <c r="G61" s="39"/>
    </row>
  </sheetData>
  <mergeCells count="10">
    <mergeCell ref="A4:G4"/>
    <mergeCell ref="A5:G5"/>
    <mergeCell ref="A53:C53"/>
    <mergeCell ref="A57:G57"/>
    <mergeCell ref="A6:G6"/>
    <mergeCell ref="A7:G7"/>
    <mergeCell ref="A9:B9"/>
    <mergeCell ref="A25:G25"/>
    <mergeCell ref="E37:F37"/>
    <mergeCell ref="E46:F46"/>
  </mergeCells>
  <printOptions horizontalCentered="1"/>
  <pageMargins left="0.70866141732283472" right="0.70866141732283472" top="0.74803149606299213" bottom="0.35433070866141736" header="0.31496062992125984" footer="0.31496062992125984"/>
  <pageSetup scale="75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C1" sqref="C1"/>
    </sheetView>
  </sheetViews>
  <sheetFormatPr baseColWidth="10" defaultColWidth="9.140625" defaultRowHeight="15" x14ac:dyDescent="0.25"/>
  <cols>
    <col min="4" max="4" width="20" customWidth="1"/>
    <col min="6" max="6" width="18.7109375" customWidth="1"/>
    <col min="7" max="7" width="24.42578125" style="151" customWidth="1"/>
  </cols>
  <sheetData>
    <row r="1" spans="1:7" ht="15.75" x14ac:dyDescent="0.25">
      <c r="A1" s="220"/>
      <c r="B1" s="218"/>
      <c r="C1" s="167"/>
      <c r="D1" s="219"/>
      <c r="E1" s="208"/>
      <c r="F1" s="218"/>
      <c r="G1" s="217"/>
    </row>
    <row r="2" spans="1:7" ht="15.75" x14ac:dyDescent="0.25">
      <c r="A2" s="220"/>
      <c r="B2" s="218"/>
      <c r="C2" s="167"/>
      <c r="D2" s="219"/>
      <c r="E2" s="208"/>
      <c r="F2" s="218"/>
      <c r="G2" s="217"/>
    </row>
    <row r="3" spans="1:7" ht="15.75" x14ac:dyDescent="0.25">
      <c r="A3" s="220"/>
      <c r="B3" s="218"/>
      <c r="C3" s="167"/>
      <c r="D3" s="219"/>
      <c r="E3" s="208"/>
      <c r="F3" s="218"/>
      <c r="G3" s="217"/>
    </row>
    <row r="4" spans="1:7" ht="18" x14ac:dyDescent="0.25">
      <c r="A4" s="147" t="s">
        <v>0</v>
      </c>
      <c r="B4" s="147"/>
      <c r="C4" s="147"/>
      <c r="D4" s="147"/>
      <c r="E4" s="147"/>
      <c r="F4" s="147"/>
      <c r="G4" s="147"/>
    </row>
    <row r="5" spans="1:7" x14ac:dyDescent="0.25">
      <c r="A5" s="146" t="s">
        <v>1</v>
      </c>
      <c r="B5" s="146"/>
      <c r="C5" s="146"/>
      <c r="D5" s="146"/>
      <c r="E5" s="146"/>
      <c r="F5" s="146"/>
      <c r="G5" s="146"/>
    </row>
    <row r="6" spans="1:7" x14ac:dyDescent="0.25">
      <c r="A6" s="145" t="s">
        <v>2</v>
      </c>
      <c r="B6" s="145"/>
      <c r="C6" s="145"/>
      <c r="D6" s="145"/>
      <c r="E6" s="145"/>
      <c r="F6" s="145"/>
      <c r="G6" s="145"/>
    </row>
    <row r="7" spans="1:7" x14ac:dyDescent="0.25">
      <c r="A7" s="145" t="s">
        <v>3</v>
      </c>
      <c r="B7" s="145"/>
      <c r="C7" s="145"/>
      <c r="D7" s="145"/>
      <c r="E7" s="145"/>
      <c r="F7" s="145"/>
      <c r="G7" s="145"/>
    </row>
    <row r="8" spans="1:7" ht="15.75" x14ac:dyDescent="0.25">
      <c r="A8" s="216" t="s">
        <v>86</v>
      </c>
      <c r="B8" s="215"/>
      <c r="C8" s="214"/>
      <c r="D8" s="213"/>
      <c r="E8" s="212"/>
      <c r="F8" s="212"/>
      <c r="G8" s="211" t="s">
        <v>5</v>
      </c>
    </row>
    <row r="9" spans="1:7" x14ac:dyDescent="0.25">
      <c r="A9" s="210"/>
      <c r="B9" s="210"/>
      <c r="C9" s="167"/>
      <c r="D9" s="209"/>
      <c r="E9" s="208"/>
      <c r="F9" s="207"/>
      <c r="G9" s="206" t="s">
        <v>35</v>
      </c>
    </row>
    <row r="10" spans="1:7" x14ac:dyDescent="0.25">
      <c r="A10" s="24" t="s">
        <v>85</v>
      </c>
      <c r="B10" s="205"/>
      <c r="C10" s="204"/>
      <c r="D10" s="204"/>
      <c r="E10" s="159"/>
      <c r="F10" s="180">
        <v>493652.19</v>
      </c>
      <c r="G10" s="202"/>
    </row>
    <row r="11" spans="1:7" x14ac:dyDescent="0.25">
      <c r="A11" s="24" t="s">
        <v>84</v>
      </c>
      <c r="B11" s="205"/>
      <c r="C11" s="204"/>
      <c r="D11" s="204"/>
      <c r="E11" s="159"/>
      <c r="F11" s="203"/>
      <c r="G11" s="202"/>
    </row>
    <row r="12" spans="1:7" x14ac:dyDescent="0.25">
      <c r="A12" s="159"/>
      <c r="B12" s="160"/>
      <c r="C12" s="159"/>
      <c r="D12" s="161" t="s">
        <v>83</v>
      </c>
      <c r="E12" s="159"/>
      <c r="F12" s="180"/>
      <c r="G12" s="201">
        <f>F10+F11</f>
        <v>493652.19</v>
      </c>
    </row>
    <row r="13" spans="1:7" x14ac:dyDescent="0.25">
      <c r="A13" s="196" t="s">
        <v>7</v>
      </c>
      <c r="B13" s="160"/>
      <c r="C13" s="159"/>
      <c r="D13" s="159"/>
      <c r="E13" s="159"/>
      <c r="F13" s="198"/>
      <c r="G13" s="163"/>
    </row>
    <row r="14" spans="1:7" ht="15.75" x14ac:dyDescent="0.25">
      <c r="A14" s="84" t="s">
        <v>75</v>
      </c>
      <c r="B14" s="84"/>
      <c r="C14" s="84"/>
      <c r="D14" s="84"/>
      <c r="E14" s="181"/>
      <c r="F14" s="180">
        <v>122360</v>
      </c>
      <c r="G14" s="163"/>
    </row>
    <row r="15" spans="1:7" ht="15.75" x14ac:dyDescent="0.25">
      <c r="A15" s="84"/>
      <c r="B15" s="84"/>
      <c r="C15" s="84"/>
      <c r="D15" s="84"/>
      <c r="E15" s="181"/>
      <c r="F15" s="203"/>
      <c r="G15" s="163"/>
    </row>
    <row r="16" spans="1:7" ht="15.75" x14ac:dyDescent="0.25">
      <c r="A16" s="84"/>
      <c r="B16" s="84"/>
      <c r="C16" s="84"/>
      <c r="D16" s="84"/>
      <c r="E16" s="181"/>
      <c r="F16" s="202"/>
      <c r="G16" s="163"/>
    </row>
    <row r="17" spans="1:7" x14ac:dyDescent="0.25">
      <c r="A17" s="167"/>
      <c r="B17" s="160"/>
      <c r="C17" s="161"/>
      <c r="D17" s="161" t="s">
        <v>83</v>
      </c>
      <c r="E17" s="173"/>
      <c r="F17" s="163"/>
      <c r="G17" s="201">
        <f>F14+F15+F16</f>
        <v>122360</v>
      </c>
    </row>
    <row r="18" spans="1:7" x14ac:dyDescent="0.25">
      <c r="A18" s="196" t="s">
        <v>8</v>
      </c>
      <c r="B18" s="84"/>
      <c r="C18" s="84"/>
      <c r="D18" s="159"/>
      <c r="E18" s="173"/>
      <c r="F18" s="163"/>
      <c r="G18" s="198"/>
    </row>
    <row r="19" spans="1:7" x14ac:dyDescent="0.25">
      <c r="A19" s="170" t="s">
        <v>74</v>
      </c>
      <c r="B19" s="170"/>
      <c r="C19" s="84"/>
      <c r="D19" s="159"/>
      <c r="E19" s="173"/>
      <c r="F19" s="200"/>
      <c r="G19" s="198"/>
    </row>
    <row r="20" spans="1:7" x14ac:dyDescent="0.25">
      <c r="A20" s="170" t="s">
        <v>82</v>
      </c>
      <c r="B20" s="170"/>
      <c r="C20" s="84"/>
      <c r="D20" s="159"/>
      <c r="E20" s="173"/>
      <c r="F20" s="174">
        <v>175</v>
      </c>
      <c r="G20" s="198"/>
    </row>
    <row r="21" spans="1:7" x14ac:dyDescent="0.25">
      <c r="A21" s="170" t="s">
        <v>72</v>
      </c>
      <c r="B21" s="170"/>
      <c r="C21" s="84"/>
      <c r="D21" s="159"/>
      <c r="E21" s="173"/>
      <c r="F21" s="172"/>
      <c r="G21" s="198"/>
    </row>
    <row r="22" spans="1:7" x14ac:dyDescent="0.25">
      <c r="A22" s="170" t="s">
        <v>71</v>
      </c>
      <c r="B22" s="170"/>
      <c r="C22" s="84"/>
      <c r="D22" s="159"/>
      <c r="E22" s="173"/>
      <c r="F22" s="199">
        <f>SUM(F19:F21)</f>
        <v>175</v>
      </c>
      <c r="G22" s="198"/>
    </row>
    <row r="23" spans="1:7" x14ac:dyDescent="0.25">
      <c r="A23" s="161"/>
      <c r="B23" s="160"/>
      <c r="C23" s="167"/>
      <c r="D23" s="161" t="s">
        <v>10</v>
      </c>
      <c r="E23" s="173"/>
      <c r="F23" s="163"/>
      <c r="G23" s="165">
        <f>G12+G17-F22</f>
        <v>615837.18999999994</v>
      </c>
    </row>
    <row r="24" spans="1:7" x14ac:dyDescent="0.25">
      <c r="A24" s="75" t="s">
        <v>11</v>
      </c>
      <c r="B24" s="75"/>
      <c r="C24" s="75"/>
      <c r="D24" s="75"/>
      <c r="E24" s="75"/>
      <c r="F24" s="75"/>
      <c r="G24" s="197"/>
    </row>
    <row r="25" spans="1:7" x14ac:dyDescent="0.25">
      <c r="A25" s="196" t="s">
        <v>12</v>
      </c>
      <c r="B25" s="160"/>
      <c r="C25" s="159"/>
      <c r="D25" s="159"/>
      <c r="E25" s="159"/>
      <c r="F25" s="158"/>
      <c r="G25" s="195"/>
    </row>
    <row r="26" spans="1:7" x14ac:dyDescent="0.25">
      <c r="A26" s="25" t="s">
        <v>81</v>
      </c>
      <c r="B26" s="160"/>
      <c r="C26" s="159"/>
      <c r="D26" s="159"/>
      <c r="E26" s="159"/>
      <c r="F26" s="194"/>
      <c r="G26" s="158"/>
    </row>
    <row r="27" spans="1:7" ht="15.75" x14ac:dyDescent="0.25">
      <c r="A27" s="161" t="s">
        <v>8</v>
      </c>
      <c r="B27" s="160"/>
      <c r="C27" s="159"/>
      <c r="D27" s="159"/>
      <c r="E27" s="191"/>
      <c r="F27" s="190"/>
      <c r="G27" s="195"/>
    </row>
    <row r="28" spans="1:7" ht="15.75" x14ac:dyDescent="0.25">
      <c r="A28" s="84" t="s">
        <v>80</v>
      </c>
      <c r="B28" s="160"/>
      <c r="C28" s="159"/>
      <c r="D28" s="159"/>
      <c r="E28" s="191"/>
      <c r="F28" s="193"/>
      <c r="G28" s="194"/>
    </row>
    <row r="29" spans="1:7" ht="16.5" thickBot="1" x14ac:dyDescent="0.3">
      <c r="A29" s="161" t="s">
        <v>79</v>
      </c>
      <c r="B29" s="160"/>
      <c r="C29" s="159"/>
      <c r="D29" s="159"/>
      <c r="E29" s="191"/>
      <c r="F29" s="193"/>
      <c r="G29" s="192">
        <f>G23</f>
        <v>615837.18999999994</v>
      </c>
    </row>
    <row r="30" spans="1:7" ht="17.25" thickTop="1" thickBot="1" x14ac:dyDescent="0.3">
      <c r="A30" s="161"/>
      <c r="B30" s="160"/>
      <c r="C30" s="159"/>
      <c r="D30" s="159"/>
      <c r="E30" s="191"/>
      <c r="F30" s="190"/>
      <c r="G30" s="157"/>
    </row>
    <row r="31" spans="1:7" ht="16.5" thickTop="1" thickBot="1" x14ac:dyDescent="0.3">
      <c r="A31" s="189" t="s">
        <v>13</v>
      </c>
      <c r="B31" s="189"/>
      <c r="C31" s="189"/>
      <c r="D31" s="189"/>
      <c r="E31" s="188"/>
      <c r="F31" s="188"/>
      <c r="G31" s="187"/>
    </row>
    <row r="32" spans="1:7" ht="15.75" thickTop="1" x14ac:dyDescent="0.25">
      <c r="A32" s="24" t="s">
        <v>78</v>
      </c>
      <c r="B32" s="25"/>
      <c r="C32" s="25"/>
      <c r="D32" s="25"/>
      <c r="E32" s="186"/>
      <c r="F32" s="185">
        <v>493652.19</v>
      </c>
      <c r="G32" s="171"/>
    </row>
    <row r="33" spans="1:7" x14ac:dyDescent="0.25">
      <c r="A33" s="24" t="s">
        <v>77</v>
      </c>
      <c r="B33" s="25"/>
      <c r="C33" s="25"/>
      <c r="D33" s="25"/>
      <c r="E33" s="184"/>
      <c r="F33" s="184"/>
      <c r="G33" s="166"/>
    </row>
    <row r="34" spans="1:7" ht="15.75" thickBot="1" x14ac:dyDescent="0.3">
      <c r="A34" s="84"/>
      <c r="B34" s="84"/>
      <c r="C34" s="84" t="s">
        <v>14</v>
      </c>
      <c r="D34" s="84"/>
      <c r="E34" s="166"/>
      <c r="F34" s="166"/>
      <c r="G34" s="178">
        <f>F32+E33</f>
        <v>493652.19</v>
      </c>
    </row>
    <row r="35" spans="1:7" ht="15.75" thickTop="1" x14ac:dyDescent="0.25">
      <c r="A35" s="84" t="s">
        <v>12</v>
      </c>
      <c r="B35" s="84"/>
      <c r="C35" s="84"/>
      <c r="D35" s="84"/>
      <c r="E35" s="183" t="s">
        <v>76</v>
      </c>
      <c r="F35" s="182"/>
      <c r="G35" s="166"/>
    </row>
    <row r="36" spans="1:7" ht="15.75" x14ac:dyDescent="0.25">
      <c r="A36" s="84" t="s">
        <v>75</v>
      </c>
      <c r="B36" s="84"/>
      <c r="C36" s="84"/>
      <c r="D36" s="84"/>
      <c r="E36" s="181"/>
      <c r="F36" s="180">
        <v>122360</v>
      </c>
      <c r="G36" s="179"/>
    </row>
    <row r="37" spans="1:7" x14ac:dyDescent="0.25">
      <c r="A37" s="84"/>
      <c r="B37" s="84"/>
      <c r="C37" s="84"/>
      <c r="D37" s="84"/>
      <c r="E37" s="179"/>
      <c r="F37" s="179"/>
      <c r="G37" s="179"/>
    </row>
    <row r="38" spans="1:7" ht="15.75" thickBot="1" x14ac:dyDescent="0.3">
      <c r="A38" s="84"/>
      <c r="B38" s="84"/>
      <c r="C38" s="84" t="s">
        <v>14</v>
      </c>
      <c r="D38" s="84"/>
      <c r="E38" s="175"/>
      <c r="F38" s="175"/>
      <c r="G38" s="178">
        <f>SUM(F36:F37)</f>
        <v>122360</v>
      </c>
    </row>
    <row r="39" spans="1:7" ht="15.75" thickTop="1" x14ac:dyDescent="0.25">
      <c r="A39" s="25" t="s">
        <v>8</v>
      </c>
      <c r="B39" s="84"/>
      <c r="C39" s="84"/>
      <c r="D39" s="84"/>
      <c r="E39" s="177"/>
      <c r="F39" s="177"/>
      <c r="G39" s="175"/>
    </row>
    <row r="40" spans="1:7" x14ac:dyDescent="0.25">
      <c r="A40" s="170" t="s">
        <v>74</v>
      </c>
      <c r="B40" s="170"/>
      <c r="C40" s="84"/>
      <c r="D40" s="159"/>
      <c r="E40" s="173"/>
      <c r="F40" s="176"/>
      <c r="G40" s="175"/>
    </row>
    <row r="41" spans="1:7" x14ac:dyDescent="0.25">
      <c r="A41" s="24" t="s">
        <v>73</v>
      </c>
      <c r="B41" s="24"/>
      <c r="C41" s="24"/>
      <c r="D41" s="84"/>
      <c r="E41" s="169"/>
      <c r="F41" s="174">
        <v>175</v>
      </c>
      <c r="G41" s="171"/>
    </row>
    <row r="42" spans="1:7" x14ac:dyDescent="0.25">
      <c r="A42" s="170" t="s">
        <v>72</v>
      </c>
      <c r="B42" s="170"/>
      <c r="C42" s="84"/>
      <c r="D42" s="159"/>
      <c r="E42" s="173"/>
      <c r="F42" s="172"/>
      <c r="G42" s="171"/>
    </row>
    <row r="43" spans="1:7" x14ac:dyDescent="0.25">
      <c r="A43" s="170" t="s">
        <v>71</v>
      </c>
      <c r="B43" s="84"/>
      <c r="C43" s="84"/>
      <c r="D43" s="84"/>
      <c r="E43" s="169"/>
      <c r="F43" s="168">
        <f>F41+F40+F42</f>
        <v>175</v>
      </c>
      <c r="G43" s="166"/>
    </row>
    <row r="44" spans="1:7" x14ac:dyDescent="0.25">
      <c r="A44" s="84"/>
      <c r="B44" s="84"/>
      <c r="C44" s="167"/>
      <c r="D44" s="161" t="s">
        <v>15</v>
      </c>
      <c r="E44" s="166"/>
      <c r="F44" s="166"/>
      <c r="G44" s="165">
        <f>G34+G38-F43</f>
        <v>615837.18999999994</v>
      </c>
    </row>
    <row r="45" spans="1:7" x14ac:dyDescent="0.25">
      <c r="A45" s="161"/>
      <c r="B45" s="160"/>
      <c r="C45" s="159"/>
      <c r="D45" s="159"/>
      <c r="E45" s="164"/>
      <c r="F45" s="163"/>
      <c r="G45" s="162"/>
    </row>
    <row r="46" spans="1:7" x14ac:dyDescent="0.25">
      <c r="A46" s="161"/>
      <c r="B46" s="160"/>
      <c r="C46" s="159"/>
      <c r="D46" s="159"/>
      <c r="E46" s="159"/>
      <c r="F46" s="158"/>
      <c r="G46" s="157"/>
    </row>
    <row r="47" spans="1:7" x14ac:dyDescent="0.25">
      <c r="A47" s="156" t="s">
        <v>70</v>
      </c>
      <c r="B47" s="156"/>
      <c r="C47" s="156"/>
      <c r="D47" s="84"/>
      <c r="E47" s="84"/>
      <c r="F47" s="155"/>
      <c r="G47" s="154"/>
    </row>
    <row r="48" spans="1:7" x14ac:dyDescent="0.25">
      <c r="A48" s="36" t="s">
        <v>16</v>
      </c>
      <c r="B48" s="85"/>
      <c r="C48" s="84"/>
      <c r="D48" s="84"/>
      <c r="E48" s="84"/>
      <c r="F48" s="71" t="s">
        <v>17</v>
      </c>
      <c r="G48" s="71"/>
    </row>
    <row r="49" spans="1:7" x14ac:dyDescent="0.25">
      <c r="A49" s="153" t="s">
        <v>70</v>
      </c>
      <c r="B49" s="152"/>
      <c r="C49" s="152"/>
      <c r="D49" s="152"/>
      <c r="E49" s="152"/>
      <c r="F49" s="152"/>
      <c r="G49" s="152"/>
    </row>
    <row r="50" spans="1:7" x14ac:dyDescent="0.25">
      <c r="A50" s="73" t="s">
        <v>18</v>
      </c>
      <c r="B50" s="73"/>
      <c r="C50" s="73"/>
      <c r="D50" s="73"/>
      <c r="E50" s="73"/>
      <c r="F50" s="73"/>
      <c r="G50" s="73"/>
    </row>
    <row r="51" spans="1:7" x14ac:dyDescent="0.25">
      <c r="A51" s="39"/>
      <c r="B51" s="39"/>
      <c r="C51" s="39"/>
      <c r="D51" s="39"/>
      <c r="E51" s="39"/>
      <c r="F51" s="39"/>
      <c r="G51" s="39"/>
    </row>
    <row r="52" spans="1:7" x14ac:dyDescent="0.25">
      <c r="A52" s="39"/>
      <c r="B52" s="39"/>
      <c r="C52" s="39"/>
      <c r="D52" s="39"/>
      <c r="E52" s="39"/>
      <c r="F52" s="39"/>
      <c r="G52" s="39"/>
    </row>
    <row r="53" spans="1:7" x14ac:dyDescent="0.25">
      <c r="A53" s="36"/>
      <c r="B53" s="85"/>
      <c r="C53" s="84"/>
      <c r="D53" s="84"/>
      <c r="E53" s="84"/>
      <c r="F53" s="39"/>
      <c r="G53" s="39"/>
    </row>
    <row r="54" spans="1:7" x14ac:dyDescent="0.25">
      <c r="A54" s="36"/>
      <c r="B54" s="85"/>
      <c r="C54" s="84"/>
      <c r="D54" s="84"/>
      <c r="E54" s="84"/>
      <c r="F54" s="39"/>
      <c r="G54" s="39"/>
    </row>
  </sheetData>
  <mergeCells count="11">
    <mergeCell ref="F48:G48"/>
    <mergeCell ref="A4:G4"/>
    <mergeCell ref="A5:G5"/>
    <mergeCell ref="A6:G6"/>
    <mergeCell ref="A49:G49"/>
    <mergeCell ref="A50:G50"/>
    <mergeCell ref="A7:G7"/>
    <mergeCell ref="A9:B9"/>
    <mergeCell ref="A24:F24"/>
    <mergeCell ref="E33:F33"/>
    <mergeCell ref="E39:F39"/>
  </mergeCells>
  <printOptions horizontalCentered="1"/>
  <pageMargins left="0.70866141732283472" right="0.70866141732283472" top="0.74803149606299213" bottom="0.35433070866141736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7"/>
  <sheetViews>
    <sheetView zoomScale="70" zoomScaleNormal="70" workbookViewId="0">
      <selection activeCell="D13" sqref="D13"/>
    </sheetView>
  </sheetViews>
  <sheetFormatPr baseColWidth="10" defaultColWidth="9.140625" defaultRowHeight="15" x14ac:dyDescent="0.25"/>
  <cols>
    <col min="4" max="4" width="28" customWidth="1"/>
    <col min="5" max="5" width="13.7109375" customWidth="1"/>
    <col min="6" max="6" width="17.42578125" customWidth="1"/>
    <col min="7" max="7" width="32.42578125" customWidth="1"/>
  </cols>
  <sheetData>
    <row r="1" spans="1:7" ht="18" x14ac:dyDescent="0.25">
      <c r="A1" s="150"/>
      <c r="B1" s="149"/>
      <c r="C1" s="91"/>
      <c r="D1" s="4"/>
      <c r="E1" s="148"/>
      <c r="F1" s="135"/>
      <c r="G1" s="135"/>
    </row>
    <row r="2" spans="1:7" ht="18" x14ac:dyDescent="0.25">
      <c r="A2" s="150"/>
      <c r="B2" s="149"/>
      <c r="C2" s="91"/>
      <c r="D2" s="4"/>
      <c r="E2" s="148"/>
      <c r="F2" s="135"/>
      <c r="G2" s="135"/>
    </row>
    <row r="3" spans="1:7" ht="18" x14ac:dyDescent="0.25">
      <c r="A3" s="147" t="s">
        <v>0</v>
      </c>
      <c r="B3" s="147"/>
      <c r="C3" s="147"/>
      <c r="D3" s="147"/>
      <c r="E3" s="147"/>
      <c r="F3" s="147"/>
      <c r="G3" s="147"/>
    </row>
    <row r="4" spans="1:7" x14ac:dyDescent="0.25">
      <c r="A4" s="146" t="s">
        <v>1</v>
      </c>
      <c r="B4" s="146"/>
      <c r="C4" s="146"/>
      <c r="D4" s="146"/>
      <c r="E4" s="146"/>
      <c r="F4" s="146"/>
      <c r="G4" s="146"/>
    </row>
    <row r="5" spans="1:7" x14ac:dyDescent="0.25">
      <c r="A5" s="145" t="s">
        <v>2</v>
      </c>
      <c r="B5" s="145"/>
      <c r="C5" s="145"/>
      <c r="D5" s="145"/>
      <c r="E5" s="145"/>
      <c r="F5" s="145"/>
      <c r="G5" s="145"/>
    </row>
    <row r="6" spans="1:7" x14ac:dyDescent="0.25">
      <c r="A6" s="145" t="s">
        <v>3</v>
      </c>
      <c r="B6" s="145"/>
      <c r="C6" s="145"/>
      <c r="D6" s="145"/>
      <c r="E6" s="145"/>
      <c r="F6" s="145"/>
      <c r="G6" s="145"/>
    </row>
    <row r="7" spans="1:7" x14ac:dyDescent="0.25">
      <c r="A7" s="144"/>
      <c r="B7" s="144"/>
      <c r="C7" s="144"/>
      <c r="D7" s="144"/>
      <c r="E7" s="144"/>
      <c r="F7" s="144"/>
      <c r="G7" s="144"/>
    </row>
    <row r="8" spans="1:7" ht="18.75" x14ac:dyDescent="0.3">
      <c r="A8" s="143" t="s">
        <v>69</v>
      </c>
      <c r="B8" s="142"/>
      <c r="C8" s="141"/>
      <c r="D8" s="140"/>
      <c r="E8" s="139"/>
      <c r="F8" s="139"/>
      <c r="G8" s="138" t="s">
        <v>5</v>
      </c>
    </row>
    <row r="9" spans="1:7" ht="18" x14ac:dyDescent="0.25">
      <c r="A9" s="137"/>
      <c r="B9" s="137"/>
      <c r="C9" s="126"/>
      <c r="D9" s="136"/>
      <c r="E9" s="135"/>
      <c r="F9" s="134"/>
      <c r="G9" s="133" t="s">
        <v>35</v>
      </c>
    </row>
    <row r="10" spans="1:7" ht="18" x14ac:dyDescent="0.25">
      <c r="A10" s="98" t="s">
        <v>68</v>
      </c>
      <c r="B10" s="117"/>
      <c r="C10" s="106"/>
      <c r="D10" s="106"/>
      <c r="E10" s="106"/>
      <c r="F10" s="105">
        <v>8873829.3900000006</v>
      </c>
      <c r="G10" s="132"/>
    </row>
    <row r="11" spans="1:7" ht="18" x14ac:dyDescent="0.25">
      <c r="A11" s="98" t="s">
        <v>67</v>
      </c>
      <c r="B11" s="117"/>
      <c r="C11" s="106"/>
      <c r="D11" s="106"/>
      <c r="E11" s="106"/>
      <c r="F11" s="131"/>
      <c r="G11" s="132"/>
    </row>
    <row r="12" spans="1:7" ht="18" x14ac:dyDescent="0.25">
      <c r="A12" s="106"/>
      <c r="B12" s="117"/>
      <c r="C12" s="106"/>
      <c r="D12" s="95" t="s">
        <v>47</v>
      </c>
      <c r="E12" s="106"/>
      <c r="F12" s="121"/>
      <c r="G12" s="122">
        <f>F10+F11</f>
        <v>8873829.3900000006</v>
      </c>
    </row>
    <row r="13" spans="1:7" ht="18" x14ac:dyDescent="0.25">
      <c r="A13" s="95" t="s">
        <v>7</v>
      </c>
      <c r="B13" s="117"/>
      <c r="C13" s="106"/>
      <c r="D13" s="106"/>
      <c r="E13" s="106"/>
      <c r="F13" s="121"/>
      <c r="G13" s="116"/>
    </row>
    <row r="14" spans="1:7" ht="18" x14ac:dyDescent="0.25">
      <c r="A14" s="108" t="s">
        <v>66</v>
      </c>
      <c r="B14" s="107"/>
      <c r="C14" s="107"/>
      <c r="D14" s="106"/>
      <c r="E14" s="106"/>
      <c r="F14" s="105">
        <v>0</v>
      </c>
      <c r="G14" s="116"/>
    </row>
    <row r="15" spans="1:7" ht="18" x14ac:dyDescent="0.25">
      <c r="A15" s="108" t="s">
        <v>54</v>
      </c>
      <c r="B15" s="107"/>
      <c r="C15" s="107"/>
      <c r="D15" s="106"/>
      <c r="E15" s="106"/>
      <c r="F15" s="131"/>
      <c r="G15" s="116"/>
    </row>
    <row r="16" spans="1:7" ht="18" x14ac:dyDescent="0.25">
      <c r="A16" s="126"/>
      <c r="B16" s="117"/>
      <c r="C16" s="118"/>
      <c r="D16" s="95" t="s">
        <v>47</v>
      </c>
      <c r="E16" s="97"/>
      <c r="F16" s="116"/>
      <c r="G16" s="93">
        <f>F14+F15</f>
        <v>0</v>
      </c>
    </row>
    <row r="17" spans="1:7" ht="18" x14ac:dyDescent="0.25">
      <c r="A17" s="95" t="s">
        <v>8</v>
      </c>
      <c r="B17" s="90"/>
      <c r="C17" s="90"/>
      <c r="D17" s="106"/>
      <c r="E17" s="97"/>
      <c r="F17" s="120"/>
      <c r="G17" s="121"/>
    </row>
    <row r="18" spans="1:7" ht="18" x14ac:dyDescent="0.25">
      <c r="A18" s="98" t="s">
        <v>65</v>
      </c>
      <c r="B18" s="90"/>
      <c r="C18" s="90"/>
      <c r="D18" s="106"/>
      <c r="E18" s="97"/>
      <c r="F18" s="130">
        <v>528039.18000000005</v>
      </c>
      <c r="G18" s="121"/>
    </row>
    <row r="19" spans="1:7" ht="18" x14ac:dyDescent="0.25">
      <c r="A19" s="98" t="s">
        <v>64</v>
      </c>
      <c r="B19" s="90"/>
      <c r="C19" s="90"/>
      <c r="D19" s="106"/>
      <c r="E19" s="97"/>
      <c r="F19" s="101">
        <v>1235.3499999999999</v>
      </c>
      <c r="G19" s="121"/>
    </row>
    <row r="20" spans="1:7" ht="18" x14ac:dyDescent="0.25">
      <c r="A20" s="98" t="s">
        <v>63</v>
      </c>
      <c r="B20" s="90"/>
      <c r="C20" s="90"/>
      <c r="D20" s="106"/>
      <c r="E20" s="97"/>
      <c r="F20" s="101">
        <v>175</v>
      </c>
      <c r="G20" s="121"/>
    </row>
    <row r="21" spans="1:7" ht="18" x14ac:dyDescent="0.25">
      <c r="B21" s="90"/>
      <c r="C21" s="106"/>
      <c r="D21" s="95" t="s">
        <v>47</v>
      </c>
      <c r="E21" s="97"/>
      <c r="F21" s="128"/>
      <c r="G21" s="129">
        <f>F18+F19+F20</f>
        <v>529449.53</v>
      </c>
    </row>
    <row r="22" spans="1:7" ht="18" x14ac:dyDescent="0.25">
      <c r="B22" s="90"/>
      <c r="C22" s="106"/>
      <c r="D22" s="95"/>
      <c r="E22" s="97"/>
      <c r="F22" s="128"/>
      <c r="G22" s="127"/>
    </row>
    <row r="23" spans="1:7" ht="18" x14ac:dyDescent="0.25">
      <c r="A23" s="118"/>
      <c r="B23" s="117"/>
      <c r="C23" s="126"/>
      <c r="D23" s="118" t="s">
        <v>10</v>
      </c>
      <c r="E23" s="97"/>
      <c r="F23" s="116"/>
      <c r="G23" s="125">
        <f>G12+G16-G21</f>
        <v>8344379.8600000003</v>
      </c>
    </row>
    <row r="24" spans="1:7" ht="18" x14ac:dyDescent="0.25">
      <c r="A24" s="124" t="s">
        <v>11</v>
      </c>
      <c r="B24" s="124"/>
      <c r="C24" s="124"/>
      <c r="D24" s="124"/>
      <c r="E24" s="124"/>
      <c r="F24" s="124"/>
    </row>
    <row r="25" spans="1:7" ht="18" x14ac:dyDescent="0.25">
      <c r="A25" s="95" t="s">
        <v>12</v>
      </c>
      <c r="B25" s="117"/>
      <c r="C25" s="106"/>
      <c r="D25" s="106"/>
      <c r="E25" s="106"/>
      <c r="F25" s="116"/>
      <c r="G25" s="121"/>
    </row>
    <row r="26" spans="1:7" ht="18" x14ac:dyDescent="0.25">
      <c r="A26" s="98" t="s">
        <v>62</v>
      </c>
      <c r="B26" s="117"/>
      <c r="C26" s="106"/>
      <c r="D26" s="106"/>
      <c r="E26" s="106"/>
      <c r="F26" s="122">
        <v>142740.42000000001</v>
      </c>
      <c r="G26" s="116"/>
    </row>
    <row r="27" spans="1:7" ht="18.75" thickBot="1" x14ac:dyDescent="0.3">
      <c r="A27" s="106"/>
      <c r="B27" s="117"/>
      <c r="C27" s="106"/>
      <c r="D27" s="106"/>
      <c r="E27" s="106"/>
      <c r="F27" s="116"/>
      <c r="G27" s="123">
        <f>F26</f>
        <v>142740.42000000001</v>
      </c>
    </row>
    <row r="28" spans="1:7" ht="18.75" thickTop="1" x14ac:dyDescent="0.25">
      <c r="A28" s="118" t="s">
        <v>8</v>
      </c>
      <c r="B28" s="117"/>
      <c r="C28" s="106"/>
      <c r="D28" s="106"/>
      <c r="E28" s="106"/>
      <c r="F28" s="116"/>
      <c r="G28" s="121"/>
    </row>
    <row r="29" spans="1:7" ht="18" x14ac:dyDescent="0.25">
      <c r="A29" s="98" t="s">
        <v>61</v>
      </c>
      <c r="B29" s="117"/>
      <c r="C29" s="106"/>
      <c r="D29" s="106"/>
      <c r="E29" s="106"/>
      <c r="F29" s="122">
        <v>890379.88</v>
      </c>
      <c r="G29" s="121"/>
    </row>
    <row r="30" spans="1:7" ht="18" x14ac:dyDescent="0.25">
      <c r="A30" s="98" t="s">
        <v>60</v>
      </c>
      <c r="B30" s="117"/>
      <c r="C30" s="106"/>
      <c r="D30" s="106"/>
      <c r="E30" s="106"/>
      <c r="F30" s="122"/>
      <c r="G30" s="121"/>
    </row>
    <row r="31" spans="1:7" ht="18.75" thickBot="1" x14ac:dyDescent="0.3">
      <c r="A31" s="118" t="s">
        <v>59</v>
      </c>
      <c r="B31" s="117"/>
      <c r="C31" s="106"/>
      <c r="D31" s="106"/>
      <c r="E31" s="106"/>
      <c r="F31" s="120"/>
      <c r="G31" s="119">
        <f>G23+G27-F29-F30</f>
        <v>7596740.4000000013</v>
      </c>
    </row>
    <row r="32" spans="1:7" ht="19.5" thickTop="1" thickBot="1" x14ac:dyDescent="0.3">
      <c r="A32" s="118"/>
      <c r="B32" s="117"/>
      <c r="C32" s="106"/>
      <c r="D32" s="106"/>
      <c r="E32" s="106"/>
      <c r="F32" s="116"/>
      <c r="G32" s="115"/>
    </row>
    <row r="33" spans="1:7" ht="19.5" thickTop="1" thickBot="1" x14ac:dyDescent="0.3">
      <c r="A33" s="114" t="s">
        <v>13</v>
      </c>
      <c r="B33" s="114"/>
      <c r="C33" s="114"/>
      <c r="D33" s="114"/>
      <c r="E33" s="114"/>
      <c r="F33" s="114"/>
      <c r="G33" s="114"/>
    </row>
    <row r="34" spans="1:7" ht="18.75" thickTop="1" x14ac:dyDescent="0.25">
      <c r="A34" s="98" t="s">
        <v>58</v>
      </c>
      <c r="B34" s="90"/>
      <c r="C34" s="90"/>
      <c r="D34" s="90"/>
      <c r="E34" s="113"/>
      <c r="F34" s="112">
        <v>7623974.5199999996</v>
      </c>
      <c r="G34" s="99"/>
    </row>
    <row r="35" spans="1:7" ht="18" x14ac:dyDescent="0.25">
      <c r="A35" s="98" t="s">
        <v>57</v>
      </c>
      <c r="B35" s="90"/>
      <c r="C35" s="90"/>
      <c r="D35" s="90"/>
      <c r="E35" s="111"/>
      <c r="F35" s="111"/>
      <c r="G35" s="90"/>
    </row>
    <row r="36" spans="1:7" ht="18.75" thickBot="1" x14ac:dyDescent="0.3">
      <c r="A36" s="90"/>
      <c r="B36" s="90"/>
      <c r="D36" s="90" t="s">
        <v>53</v>
      </c>
      <c r="E36" s="90"/>
      <c r="F36" s="90"/>
      <c r="G36" s="104">
        <f>F34</f>
        <v>7623974.5199999996</v>
      </c>
    </row>
    <row r="37" spans="1:7" ht="18.75" thickTop="1" x14ac:dyDescent="0.25">
      <c r="A37" s="95" t="s">
        <v>12</v>
      </c>
      <c r="B37" s="90"/>
      <c r="C37" s="90"/>
      <c r="D37" s="90"/>
      <c r="E37" s="110"/>
      <c r="F37" s="109"/>
      <c r="G37" s="90"/>
    </row>
    <row r="38" spans="1:7" ht="18" x14ac:dyDescent="0.25">
      <c r="A38" s="90" t="s">
        <v>56</v>
      </c>
      <c r="B38" s="107"/>
      <c r="C38" s="107"/>
      <c r="D38" s="106"/>
      <c r="E38" s="106"/>
      <c r="F38" s="105">
        <v>890379.88</v>
      </c>
      <c r="G38" s="99"/>
    </row>
    <row r="39" spans="1:7" ht="18" x14ac:dyDescent="0.25">
      <c r="A39" s="90" t="s">
        <v>55</v>
      </c>
      <c r="B39" s="107"/>
      <c r="C39" s="107"/>
      <c r="D39" s="106"/>
      <c r="E39" s="106"/>
      <c r="F39" s="105">
        <v>798523.5</v>
      </c>
      <c r="G39" s="99"/>
    </row>
    <row r="40" spans="1:7" ht="18" x14ac:dyDescent="0.25">
      <c r="A40" s="108" t="s">
        <v>54</v>
      </c>
      <c r="B40" s="107"/>
      <c r="C40" s="107"/>
      <c r="D40" s="106"/>
      <c r="E40" s="106"/>
      <c r="F40" s="105"/>
      <c r="G40" s="99"/>
    </row>
    <row r="41" spans="1:7" ht="18.75" thickBot="1" x14ac:dyDescent="0.3">
      <c r="A41" s="90"/>
      <c r="B41" s="90"/>
      <c r="D41" s="90" t="s">
        <v>53</v>
      </c>
      <c r="E41" s="103"/>
      <c r="F41" s="103"/>
      <c r="G41" s="104">
        <f>F38+F39+F40</f>
        <v>1688903.38</v>
      </c>
    </row>
    <row r="42" spans="1:7" ht="18.75" thickTop="1" x14ac:dyDescent="0.25">
      <c r="A42" s="95" t="s">
        <v>8</v>
      </c>
      <c r="B42" s="90"/>
      <c r="C42" s="90"/>
      <c r="D42" s="90"/>
      <c r="E42" s="103"/>
      <c r="F42" s="103"/>
      <c r="G42" s="103"/>
    </row>
    <row r="43" spans="1:7" ht="18" x14ac:dyDescent="0.25">
      <c r="A43" s="90" t="s">
        <v>52</v>
      </c>
      <c r="B43" s="90"/>
      <c r="C43" s="98"/>
      <c r="D43" s="90"/>
      <c r="E43" s="97"/>
      <c r="F43" s="102">
        <v>1235.3499999999999</v>
      </c>
      <c r="G43" s="99"/>
    </row>
    <row r="44" spans="1:7" ht="18" x14ac:dyDescent="0.25">
      <c r="A44" s="90" t="s">
        <v>51</v>
      </c>
      <c r="B44" s="90"/>
      <c r="C44" s="98"/>
      <c r="D44" s="90"/>
      <c r="E44" s="97"/>
      <c r="F44" s="101">
        <v>175</v>
      </c>
      <c r="G44" s="99"/>
    </row>
    <row r="45" spans="1:7" ht="18" x14ac:dyDescent="0.25">
      <c r="A45" s="90" t="s">
        <v>50</v>
      </c>
      <c r="B45" s="90"/>
      <c r="C45" s="98"/>
      <c r="D45" s="90"/>
      <c r="E45" s="97"/>
      <c r="F45" s="100">
        <v>528039.18000000005</v>
      </c>
      <c r="G45" s="99"/>
    </row>
    <row r="46" spans="1:7" ht="18" x14ac:dyDescent="0.25">
      <c r="A46" s="90" t="s">
        <v>49</v>
      </c>
      <c r="B46" s="90"/>
      <c r="C46" s="98"/>
      <c r="D46" s="90"/>
      <c r="E46" s="97"/>
      <c r="F46" s="96">
        <f>1755+21450</f>
        <v>23205</v>
      </c>
    </row>
    <row r="47" spans="1:7" ht="18" x14ac:dyDescent="0.25">
      <c r="A47" s="90" t="s">
        <v>48</v>
      </c>
      <c r="B47" s="90"/>
      <c r="C47" s="98"/>
      <c r="D47" s="90"/>
      <c r="E47" s="97"/>
      <c r="F47" s="96">
        <v>415843.51</v>
      </c>
    </row>
    <row r="48" spans="1:7" ht="18" x14ac:dyDescent="0.25">
      <c r="B48" s="84"/>
      <c r="C48" s="84"/>
      <c r="D48" s="95" t="s">
        <v>47</v>
      </c>
      <c r="F48" s="94"/>
      <c r="G48" s="93">
        <f>F43+F44+F45+F46+F47</f>
        <v>968498.04</v>
      </c>
    </row>
    <row r="49" spans="1:7" ht="18.75" thickBot="1" x14ac:dyDescent="0.3">
      <c r="A49" s="84"/>
      <c r="B49" s="84"/>
      <c r="C49" s="91"/>
      <c r="D49" s="17" t="s">
        <v>15</v>
      </c>
      <c r="E49" s="84"/>
      <c r="F49" s="90"/>
      <c r="G49" s="92">
        <f>G36+G41-G48</f>
        <v>8344379.8599999985</v>
      </c>
    </row>
    <row r="50" spans="1:7" ht="18.75" thickTop="1" x14ac:dyDescent="0.25">
      <c r="A50" s="84"/>
      <c r="B50" s="84"/>
      <c r="C50" s="91"/>
      <c r="D50" s="17"/>
      <c r="E50" s="84"/>
      <c r="F50" s="90"/>
      <c r="G50" s="89"/>
    </row>
    <row r="51" spans="1:7" x14ac:dyDescent="0.25">
      <c r="A51" s="88" t="s">
        <v>46</v>
      </c>
      <c r="B51" s="88"/>
      <c r="C51" s="88"/>
      <c r="D51" s="84"/>
      <c r="E51" s="84"/>
      <c r="F51" s="71" t="s">
        <v>17</v>
      </c>
      <c r="G51" s="71"/>
    </row>
    <row r="52" spans="1:7" x14ac:dyDescent="0.25">
      <c r="A52" s="87"/>
      <c r="B52" s="87"/>
      <c r="C52" s="87"/>
      <c r="D52" s="86"/>
      <c r="E52" s="86"/>
      <c r="F52" s="86"/>
      <c r="G52" s="39"/>
    </row>
    <row r="53" spans="1:7" x14ac:dyDescent="0.25">
      <c r="A53" s="73" t="s">
        <v>18</v>
      </c>
      <c r="B53" s="73"/>
      <c r="C53" s="73"/>
      <c r="D53" s="73"/>
      <c r="E53" s="73"/>
      <c r="F53" s="73"/>
      <c r="G53" s="73"/>
    </row>
    <row r="54" spans="1:7" ht="18" x14ac:dyDescent="0.25">
      <c r="A54" s="36"/>
      <c r="B54" s="85"/>
      <c r="C54" s="84"/>
      <c r="D54" s="84"/>
      <c r="E54" s="84"/>
      <c r="F54" s="83"/>
      <c r="G54" s="83"/>
    </row>
    <row r="55" spans="1:7" ht="18" x14ac:dyDescent="0.25">
      <c r="A55" s="36"/>
      <c r="B55" s="85"/>
      <c r="C55" s="84"/>
      <c r="D55" s="84"/>
      <c r="E55" s="84"/>
      <c r="F55" s="83"/>
      <c r="G55" s="83"/>
    </row>
    <row r="56" spans="1:7" ht="18" x14ac:dyDescent="0.25">
      <c r="A56" s="36"/>
      <c r="B56" s="85"/>
      <c r="C56" s="84"/>
      <c r="D56" s="84"/>
      <c r="E56" s="84"/>
      <c r="F56" s="83"/>
      <c r="G56" s="83"/>
    </row>
    <row r="57" spans="1:7" ht="18" x14ac:dyDescent="0.25">
      <c r="A57" s="36"/>
      <c r="B57" s="85"/>
      <c r="C57" s="84"/>
      <c r="D57" s="84"/>
      <c r="E57" s="84"/>
      <c r="F57" s="83"/>
      <c r="G57" s="83"/>
    </row>
  </sheetData>
  <mergeCells count="12">
    <mergeCell ref="F51:G51"/>
    <mergeCell ref="D52:F52"/>
    <mergeCell ref="A3:G3"/>
    <mergeCell ref="A4:G4"/>
    <mergeCell ref="A5:G5"/>
    <mergeCell ref="A6:G6"/>
    <mergeCell ref="A9:B9"/>
    <mergeCell ref="A53:G53"/>
    <mergeCell ref="A24:F24"/>
    <mergeCell ref="A33:G33"/>
    <mergeCell ref="E35:F35"/>
    <mergeCell ref="A51:C51"/>
  </mergeCells>
  <printOptions horizontalCentered="1"/>
  <pageMargins left="0.31496062992125984" right="0.70866141732283472" top="0.74803149606299213" bottom="0.35433070866141736" header="0.31496062992125984" footer="0.31496062992125984"/>
  <pageSetup scale="7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63"/>
  <sheetViews>
    <sheetView tabSelected="1" zoomScaleNormal="100" workbookViewId="0">
      <selection activeCell="J9" sqref="J9"/>
    </sheetView>
  </sheetViews>
  <sheetFormatPr baseColWidth="10" defaultRowHeight="15.75" x14ac:dyDescent="0.25"/>
  <cols>
    <col min="1" max="2" width="11.42578125" style="35"/>
    <col min="3" max="3" width="13" style="35" customWidth="1"/>
    <col min="4" max="4" width="20.140625" style="35" customWidth="1"/>
    <col min="5" max="5" width="6.28515625" style="35" customWidth="1"/>
    <col min="6" max="6" width="15" style="35" customWidth="1"/>
    <col min="7" max="7" width="18.7109375" style="35" customWidth="1"/>
    <col min="8" max="8" width="14" customWidth="1"/>
    <col min="10" max="10" width="11.85546875" customWidth="1"/>
  </cols>
  <sheetData>
    <row r="2" spans="1:11" s="44" customFormat="1" x14ac:dyDescent="0.25">
      <c r="A2" s="1"/>
      <c r="B2" s="2"/>
      <c r="C2" s="3"/>
      <c r="D2" s="4"/>
      <c r="E2" s="5"/>
      <c r="F2" s="2"/>
      <c r="G2" s="2"/>
      <c r="H2"/>
      <c r="I2"/>
      <c r="J2"/>
      <c r="K2"/>
    </row>
    <row r="3" spans="1:11" s="44" customFormat="1" x14ac:dyDescent="0.25">
      <c r="A3" s="1"/>
      <c r="B3" s="2"/>
      <c r="C3" s="3"/>
      <c r="D3" s="4"/>
      <c r="E3" s="5"/>
      <c r="F3" s="2"/>
      <c r="G3" s="2"/>
      <c r="H3"/>
      <c r="I3"/>
      <c r="J3"/>
      <c r="K3"/>
    </row>
    <row r="4" spans="1:11" s="44" customFormat="1" x14ac:dyDescent="0.25">
      <c r="A4" s="77" t="s">
        <v>0</v>
      </c>
      <c r="B4" s="77"/>
      <c r="C4" s="77"/>
      <c r="D4" s="77"/>
      <c r="E4" s="77"/>
      <c r="F4" s="77"/>
      <c r="G4" s="77"/>
      <c r="H4"/>
      <c r="I4"/>
      <c r="J4"/>
      <c r="K4"/>
    </row>
    <row r="5" spans="1:11" s="6" customFormat="1" ht="15" x14ac:dyDescent="0.25">
      <c r="A5" s="78" t="s">
        <v>1</v>
      </c>
      <c r="B5" s="78"/>
      <c r="C5" s="78"/>
      <c r="D5" s="78"/>
      <c r="E5" s="78"/>
      <c r="F5" s="78"/>
      <c r="G5" s="78"/>
      <c r="H5"/>
      <c r="I5"/>
      <c r="J5"/>
      <c r="K5"/>
    </row>
    <row r="6" spans="1:11" s="6" customFormat="1" x14ac:dyDescent="0.25">
      <c r="A6" s="77" t="s">
        <v>2</v>
      </c>
      <c r="B6" s="77"/>
      <c r="C6" s="77"/>
      <c r="D6" s="77"/>
      <c r="E6" s="77"/>
      <c r="F6" s="77"/>
      <c r="G6" s="77"/>
      <c r="H6"/>
      <c r="I6"/>
      <c r="J6"/>
      <c r="K6"/>
    </row>
    <row r="7" spans="1:11" s="6" customFormat="1" x14ac:dyDescent="0.25">
      <c r="A7" s="77" t="s">
        <v>3</v>
      </c>
      <c r="B7" s="77"/>
      <c r="C7" s="77"/>
      <c r="D7" s="77"/>
      <c r="E7" s="77"/>
      <c r="F7" s="77"/>
      <c r="G7" s="77"/>
      <c r="H7"/>
      <c r="I7"/>
      <c r="J7"/>
      <c r="K7"/>
    </row>
    <row r="8" spans="1:11" s="6" customFormat="1" x14ac:dyDescent="0.25">
      <c r="A8" s="79" t="s">
        <v>4</v>
      </c>
      <c r="B8" s="79"/>
      <c r="C8" s="79"/>
      <c r="D8" s="7"/>
      <c r="E8" s="8"/>
      <c r="F8" s="8"/>
      <c r="G8" s="60" t="s">
        <v>5</v>
      </c>
      <c r="H8"/>
      <c r="I8"/>
      <c r="J8"/>
      <c r="K8"/>
    </row>
    <row r="9" spans="1:11" s="6" customFormat="1" x14ac:dyDescent="0.25">
      <c r="A9" s="9" t="s">
        <v>6</v>
      </c>
      <c r="B9" s="9"/>
      <c r="C9" s="10"/>
      <c r="D9" s="11"/>
      <c r="E9" s="8"/>
      <c r="F9" s="8"/>
      <c r="G9" s="80" t="s">
        <v>35</v>
      </c>
      <c r="H9"/>
      <c r="I9"/>
      <c r="J9"/>
      <c r="K9"/>
    </row>
    <row r="10" spans="1:11" s="6" customFormat="1" x14ac:dyDescent="0.25">
      <c r="A10" s="82"/>
      <c r="B10" s="82"/>
      <c r="C10" s="3"/>
      <c r="D10" s="12"/>
      <c r="E10" s="5"/>
      <c r="F10" s="13"/>
      <c r="G10" s="81"/>
      <c r="H10"/>
      <c r="I10"/>
      <c r="J10"/>
      <c r="K10"/>
    </row>
    <row r="11" spans="1:11" s="6" customFormat="1" ht="15" x14ac:dyDescent="0.25">
      <c r="A11" s="74" t="s">
        <v>36</v>
      </c>
      <c r="B11" s="74"/>
      <c r="C11" s="74"/>
      <c r="D11" s="74"/>
      <c r="E11" s="14"/>
      <c r="F11" s="18">
        <v>820854506.58000004</v>
      </c>
      <c r="G11" s="15"/>
      <c r="H11"/>
      <c r="I11"/>
      <c r="J11"/>
      <c r="K11"/>
    </row>
    <row r="12" spans="1:11" s="6" customFormat="1" ht="15" x14ac:dyDescent="0.25">
      <c r="A12" s="74" t="s">
        <v>37</v>
      </c>
      <c r="B12" s="74"/>
      <c r="C12" s="74"/>
      <c r="D12" s="74"/>
      <c r="E12" s="14"/>
      <c r="F12" s="58"/>
      <c r="G12" s="15"/>
      <c r="H12"/>
      <c r="I12"/>
      <c r="J12"/>
      <c r="K12"/>
    </row>
    <row r="13" spans="1:11" s="6" customFormat="1" x14ac:dyDescent="0.25">
      <c r="A13" s="35"/>
      <c r="B13" s="16"/>
      <c r="C13" s="14"/>
      <c r="D13" s="14" t="s">
        <v>20</v>
      </c>
      <c r="E13" s="14"/>
      <c r="F13" s="18"/>
      <c r="G13" s="19">
        <f>F11+F12</f>
        <v>820854506.58000004</v>
      </c>
      <c r="H13"/>
      <c r="I13"/>
      <c r="J13"/>
      <c r="K13"/>
    </row>
    <row r="14" spans="1:11" s="6" customFormat="1" ht="15" x14ac:dyDescent="0.25">
      <c r="A14" s="21" t="s">
        <v>7</v>
      </c>
      <c r="B14" s="16"/>
      <c r="C14" s="14"/>
      <c r="D14" s="14"/>
      <c r="E14" s="14"/>
      <c r="F14" s="22"/>
      <c r="G14" s="23"/>
      <c r="H14"/>
      <c r="I14"/>
      <c r="J14"/>
      <c r="K14"/>
    </row>
    <row r="15" spans="1:11" s="6" customFormat="1" ht="15" x14ac:dyDescent="0.25">
      <c r="A15" s="45" t="s">
        <v>30</v>
      </c>
      <c r="B15" s="32"/>
      <c r="C15" s="32"/>
      <c r="D15" s="14"/>
      <c r="E15" s="14"/>
      <c r="F15" s="18">
        <v>72295526.709999993</v>
      </c>
      <c r="G15" s="23"/>
      <c r="H15"/>
      <c r="I15"/>
      <c r="J15"/>
      <c r="K15"/>
    </row>
    <row r="16" spans="1:11" s="6" customFormat="1" ht="15" x14ac:dyDescent="0.25">
      <c r="A16" s="45" t="s">
        <v>28</v>
      </c>
      <c r="B16" s="32"/>
      <c r="C16" s="32"/>
      <c r="D16" s="14"/>
      <c r="E16" s="14"/>
      <c r="F16" s="58">
        <v>11400</v>
      </c>
      <c r="G16" s="23"/>
      <c r="H16"/>
      <c r="I16"/>
      <c r="J16"/>
      <c r="K16"/>
    </row>
    <row r="17" spans="1:11" s="6" customFormat="1" ht="15" x14ac:dyDescent="0.25">
      <c r="A17" s="45" t="s">
        <v>25</v>
      </c>
      <c r="B17" s="32"/>
      <c r="C17" s="32"/>
      <c r="D17" s="14"/>
      <c r="E17" s="14"/>
      <c r="F17" s="58">
        <v>1662292.5</v>
      </c>
      <c r="G17" s="59"/>
      <c r="H17"/>
      <c r="I17"/>
      <c r="J17"/>
      <c r="K17"/>
    </row>
    <row r="18" spans="1:11" s="6" customFormat="1" ht="15" x14ac:dyDescent="0.25">
      <c r="A18" s="45" t="s">
        <v>38</v>
      </c>
      <c r="B18" s="32"/>
      <c r="C18" s="32"/>
      <c r="D18" s="14"/>
      <c r="E18" s="14"/>
      <c r="F18" s="58">
        <v>424500</v>
      </c>
      <c r="G18" s="59"/>
      <c r="H18"/>
      <c r="I18"/>
      <c r="J18"/>
      <c r="K18"/>
    </row>
    <row r="19" spans="1:11" s="6" customFormat="1" ht="15" x14ac:dyDescent="0.25">
      <c r="A19" s="45" t="s">
        <v>39</v>
      </c>
      <c r="B19" s="32"/>
      <c r="C19" s="32"/>
      <c r="D19" s="14"/>
      <c r="E19" s="14"/>
      <c r="F19" s="58">
        <v>1174998.8</v>
      </c>
      <c r="G19" s="59"/>
      <c r="H19"/>
      <c r="I19"/>
      <c r="J19"/>
      <c r="K19"/>
    </row>
    <row r="20" spans="1:11" s="6" customFormat="1" ht="15" x14ac:dyDescent="0.25">
      <c r="A20" s="45" t="s">
        <v>40</v>
      </c>
      <c r="B20" s="32"/>
      <c r="C20" s="32"/>
      <c r="D20" s="14"/>
      <c r="E20" s="14"/>
      <c r="F20" s="58">
        <v>706800.59</v>
      </c>
      <c r="G20" s="59"/>
      <c r="H20"/>
      <c r="I20"/>
      <c r="J20"/>
      <c r="K20"/>
    </row>
    <row r="21" spans="1:11" s="6" customFormat="1" x14ac:dyDescent="0.25">
      <c r="A21" s="35"/>
      <c r="B21" s="16"/>
      <c r="C21" s="17"/>
      <c r="D21" s="14" t="s">
        <v>21</v>
      </c>
      <c r="E21" s="26"/>
      <c r="F21" s="20"/>
      <c r="G21" s="56">
        <f>F15+F16+F17+F18+F19+F20</f>
        <v>76275518.599999994</v>
      </c>
      <c r="H21"/>
      <c r="I21"/>
      <c r="J21"/>
      <c r="K21"/>
    </row>
    <row r="22" spans="1:11" s="6" customFormat="1" ht="15" x14ac:dyDescent="0.25">
      <c r="A22" s="21" t="s">
        <v>8</v>
      </c>
      <c r="B22" s="25"/>
      <c r="C22" s="25"/>
      <c r="D22" s="14"/>
      <c r="E22" s="26"/>
      <c r="F22" s="23"/>
      <c r="G22" s="22"/>
      <c r="H22"/>
      <c r="I22"/>
      <c r="J22"/>
      <c r="K22"/>
    </row>
    <row r="23" spans="1:11" s="6" customFormat="1" ht="15" x14ac:dyDescent="0.25">
      <c r="A23" s="45" t="s">
        <v>26</v>
      </c>
      <c r="B23" s="32"/>
      <c r="C23" s="32"/>
      <c r="D23" s="14"/>
      <c r="E23" s="26"/>
      <c r="F23" s="63">
        <v>168928229.19</v>
      </c>
      <c r="G23" s="22"/>
      <c r="H23"/>
      <c r="I23"/>
      <c r="J23"/>
      <c r="K23"/>
    </row>
    <row r="24" spans="1:11" s="6" customFormat="1" ht="15" x14ac:dyDescent="0.25">
      <c r="A24" s="45" t="s">
        <v>32</v>
      </c>
      <c r="B24" s="32"/>
      <c r="C24" s="32"/>
      <c r="D24" s="14"/>
      <c r="E24" s="26"/>
      <c r="F24" s="63"/>
      <c r="G24" s="22"/>
      <c r="H24"/>
      <c r="I24"/>
      <c r="J24"/>
      <c r="K24"/>
    </row>
    <row r="25" spans="1:11" s="6" customFormat="1" x14ac:dyDescent="0.25">
      <c r="A25" s="44"/>
      <c r="B25" s="32"/>
      <c r="C25" s="14"/>
      <c r="D25" s="32" t="s">
        <v>9</v>
      </c>
      <c r="E25" s="26"/>
      <c r="F25" s="28"/>
      <c r="G25" s="57">
        <f>F23+F24</f>
        <v>168928229.19</v>
      </c>
      <c r="H25"/>
      <c r="I25"/>
      <c r="J25"/>
      <c r="K25"/>
    </row>
    <row r="26" spans="1:11" s="6" customFormat="1" x14ac:dyDescent="0.25">
      <c r="A26" s="44"/>
      <c r="B26" s="32"/>
      <c r="C26" s="14"/>
      <c r="D26" s="32"/>
      <c r="E26" s="26"/>
      <c r="F26" s="55"/>
      <c r="G26" s="46"/>
      <c r="H26"/>
      <c r="I26"/>
      <c r="J26"/>
      <c r="K26"/>
    </row>
    <row r="27" spans="1:11" s="6" customFormat="1" ht="15" x14ac:dyDescent="0.25">
      <c r="A27" s="17"/>
      <c r="B27" s="16"/>
      <c r="C27" s="14"/>
      <c r="D27" s="17" t="s">
        <v>10</v>
      </c>
      <c r="E27" s="26"/>
      <c r="F27" s="23"/>
      <c r="G27" s="61">
        <f>G13+G21-G25</f>
        <v>728201795.99000001</v>
      </c>
      <c r="H27"/>
      <c r="I27"/>
      <c r="J27"/>
      <c r="K27"/>
    </row>
    <row r="28" spans="1:11" s="6" customFormat="1" ht="15" x14ac:dyDescent="0.25">
      <c r="A28" s="75" t="s">
        <v>11</v>
      </c>
      <c r="B28" s="75"/>
      <c r="C28" s="75"/>
      <c r="D28" s="75"/>
      <c r="E28" s="75"/>
      <c r="F28" s="75"/>
      <c r="G28" s="29"/>
      <c r="H28"/>
      <c r="I28"/>
      <c r="J28"/>
      <c r="K28"/>
    </row>
    <row r="29" spans="1:11" s="6" customFormat="1" ht="15" x14ac:dyDescent="0.25">
      <c r="A29" s="47" t="s">
        <v>12</v>
      </c>
      <c r="B29" s="16"/>
      <c r="C29" s="14"/>
      <c r="D29" s="14"/>
      <c r="E29" s="14"/>
      <c r="F29" s="23"/>
      <c r="G29" s="22"/>
      <c r="H29"/>
      <c r="I29"/>
      <c r="J29"/>
      <c r="K29"/>
    </row>
    <row r="30" spans="1:11" s="6" customFormat="1" ht="15" x14ac:dyDescent="0.25">
      <c r="A30" s="45" t="s">
        <v>29</v>
      </c>
      <c r="B30" s="16"/>
      <c r="C30" s="14"/>
      <c r="D30" s="14"/>
      <c r="E30" s="14"/>
      <c r="F30" s="18">
        <v>41680483.100000001</v>
      </c>
      <c r="G30" s="23"/>
      <c r="H30"/>
      <c r="I30"/>
      <c r="J30"/>
      <c r="K30"/>
    </row>
    <row r="31" spans="1:11" s="6" customFormat="1" thickBot="1" x14ac:dyDescent="0.3">
      <c r="A31" s="14"/>
      <c r="B31" s="16"/>
      <c r="C31" s="14"/>
      <c r="D31" s="14"/>
      <c r="E31" s="14"/>
      <c r="F31" s="23"/>
      <c r="G31" s="33">
        <f>G27+F30</f>
        <v>769882279.09000003</v>
      </c>
      <c r="H31"/>
      <c r="I31"/>
      <c r="J31"/>
      <c r="K31"/>
    </row>
    <row r="32" spans="1:11" s="6" customFormat="1" thickTop="1" x14ac:dyDescent="0.25">
      <c r="A32" s="17" t="s">
        <v>8</v>
      </c>
      <c r="B32" s="16"/>
      <c r="C32" s="14"/>
      <c r="D32" s="14"/>
      <c r="E32" s="14"/>
      <c r="F32" s="20"/>
      <c r="G32" s="22"/>
      <c r="H32"/>
      <c r="I32"/>
      <c r="J32"/>
      <c r="K32"/>
    </row>
    <row r="33" spans="1:11" s="6" customFormat="1" ht="15" x14ac:dyDescent="0.25">
      <c r="A33" s="24" t="s">
        <v>31</v>
      </c>
      <c r="B33" s="16"/>
      <c r="C33" s="14"/>
      <c r="D33" s="14"/>
      <c r="E33" s="14"/>
      <c r="F33" s="19"/>
      <c r="G33" s="22"/>
      <c r="H33"/>
      <c r="I33"/>
      <c r="J33"/>
      <c r="K33"/>
    </row>
    <row r="34" spans="1:11" s="6" customFormat="1" ht="15" x14ac:dyDescent="0.25">
      <c r="A34" s="45" t="s">
        <v>41</v>
      </c>
      <c r="B34" s="16"/>
      <c r="C34" s="14"/>
      <c r="D34" s="14"/>
      <c r="E34" s="14"/>
      <c r="F34" s="62">
        <v>600</v>
      </c>
      <c r="G34" s="22"/>
      <c r="H34"/>
      <c r="I34"/>
      <c r="J34"/>
      <c r="K34"/>
    </row>
    <row r="35" spans="1:11" s="6" customFormat="1" thickBot="1" x14ac:dyDescent="0.3">
      <c r="A35" s="17" t="s">
        <v>22</v>
      </c>
      <c r="B35" s="16"/>
      <c r="C35" s="14"/>
      <c r="D35" s="14"/>
      <c r="E35" s="14"/>
      <c r="F35" s="20"/>
      <c r="G35" s="53">
        <f>G31-F34</f>
        <v>769881679.09000003</v>
      </c>
      <c r="H35"/>
      <c r="I35"/>
      <c r="J35"/>
      <c r="K35"/>
    </row>
    <row r="36" spans="1:11" s="6" customFormat="1" ht="16.5" thickTop="1" thickBot="1" x14ac:dyDescent="0.3">
      <c r="A36" s="17"/>
      <c r="B36" s="16"/>
      <c r="C36" s="14"/>
      <c r="D36" s="14"/>
      <c r="E36" s="14"/>
      <c r="F36" s="23"/>
      <c r="G36" s="30"/>
      <c r="H36"/>
      <c r="I36"/>
      <c r="J36"/>
      <c r="K36"/>
    </row>
    <row r="37" spans="1:11" s="6" customFormat="1" ht="16.5" thickTop="1" thickBot="1" x14ac:dyDescent="0.3">
      <c r="A37" s="76" t="s">
        <v>13</v>
      </c>
      <c r="B37" s="76"/>
      <c r="C37" s="76"/>
      <c r="D37" s="76"/>
      <c r="E37" s="76"/>
      <c r="F37" s="76"/>
      <c r="G37" s="76"/>
      <c r="H37"/>
      <c r="I37"/>
      <c r="J37"/>
      <c r="K37"/>
    </row>
    <row r="38" spans="1:11" s="6" customFormat="1" thickTop="1" x14ac:dyDescent="0.25">
      <c r="A38" s="68" t="s">
        <v>42</v>
      </c>
      <c r="B38" s="68"/>
      <c r="C38" s="68"/>
      <c r="D38" s="68"/>
      <c r="E38" s="48"/>
      <c r="F38" s="49">
        <v>718262584.01999998</v>
      </c>
      <c r="G38" s="31"/>
      <c r="H38"/>
      <c r="I38"/>
      <c r="J38"/>
      <c r="K38"/>
    </row>
    <row r="39" spans="1:11" s="6" customFormat="1" ht="15" x14ac:dyDescent="0.25">
      <c r="A39" s="69" t="s">
        <v>43</v>
      </c>
      <c r="B39" s="69"/>
      <c r="C39" s="69"/>
      <c r="D39" s="69"/>
      <c r="E39" s="70"/>
      <c r="F39" s="70"/>
      <c r="G39" s="32"/>
      <c r="H39"/>
      <c r="I39"/>
      <c r="J39"/>
      <c r="K39"/>
    </row>
    <row r="40" spans="1:11" s="6" customFormat="1" ht="16.5" thickBot="1" x14ac:dyDescent="0.3">
      <c r="A40" s="32"/>
      <c r="B40" s="32"/>
      <c r="C40" s="35"/>
      <c r="D40" s="32" t="s">
        <v>14</v>
      </c>
      <c r="E40" s="32"/>
      <c r="F40" s="32"/>
      <c r="G40" s="33">
        <f>F38+E39</f>
        <v>718262584.01999998</v>
      </c>
      <c r="H40"/>
      <c r="I40"/>
      <c r="J40"/>
      <c r="K40"/>
    </row>
    <row r="41" spans="1:11" s="6" customFormat="1" thickTop="1" x14ac:dyDescent="0.25">
      <c r="A41" s="47" t="s">
        <v>12</v>
      </c>
      <c r="B41" s="32"/>
      <c r="C41" s="32"/>
      <c r="D41" s="32"/>
      <c r="E41" s="50"/>
      <c r="F41" s="51"/>
      <c r="G41" s="32"/>
      <c r="H41"/>
      <c r="I41"/>
      <c r="J41"/>
      <c r="K41"/>
    </row>
    <row r="42" spans="1:11" s="6" customFormat="1" ht="15" x14ac:dyDescent="0.25">
      <c r="A42" s="45" t="s">
        <v>44</v>
      </c>
      <c r="B42" s="32"/>
      <c r="C42" s="32"/>
      <c r="D42" s="14"/>
      <c r="E42" s="14"/>
      <c r="F42" s="18">
        <v>2306299.39</v>
      </c>
      <c r="G42" s="32"/>
      <c r="H42"/>
      <c r="I42"/>
      <c r="J42"/>
      <c r="K42"/>
    </row>
    <row r="43" spans="1:11" s="6" customFormat="1" ht="15" x14ac:dyDescent="0.25">
      <c r="A43" s="45" t="s">
        <v>45</v>
      </c>
      <c r="B43" s="32"/>
      <c r="C43" s="32"/>
      <c r="D43" s="14"/>
      <c r="E43" s="14"/>
      <c r="F43" s="58">
        <v>72306926.709999993</v>
      </c>
      <c r="G43" s="31"/>
      <c r="H43"/>
      <c r="I43"/>
      <c r="J43"/>
      <c r="K43"/>
    </row>
    <row r="44" spans="1:11" s="6" customFormat="1" ht="15" x14ac:dyDescent="0.25">
      <c r="A44" s="45" t="s">
        <v>33</v>
      </c>
      <c r="B44" s="32"/>
      <c r="C44" s="32"/>
      <c r="D44" s="14"/>
      <c r="E44" s="14"/>
      <c r="F44" s="58">
        <v>300</v>
      </c>
      <c r="G44" s="31"/>
      <c r="H44"/>
      <c r="I44"/>
      <c r="J44"/>
      <c r="K44"/>
    </row>
    <row r="45" spans="1:11" s="6" customFormat="1" ht="15" x14ac:dyDescent="0.25">
      <c r="A45" s="45" t="s">
        <v>34</v>
      </c>
      <c r="B45" s="32"/>
      <c r="C45" s="32"/>
      <c r="D45" s="14"/>
      <c r="E45" s="14"/>
      <c r="F45" s="58">
        <v>191755545.13999999</v>
      </c>
      <c r="G45" s="31"/>
      <c r="H45"/>
      <c r="I45"/>
      <c r="J45"/>
      <c r="K45"/>
    </row>
    <row r="46" spans="1:11" s="6" customFormat="1" ht="15" x14ac:dyDescent="0.25">
      <c r="A46" s="45" t="s">
        <v>25</v>
      </c>
      <c r="B46" s="32"/>
      <c r="C46" s="32"/>
      <c r="D46" s="32"/>
      <c r="E46" s="34"/>
      <c r="F46" s="58">
        <v>1662292.5</v>
      </c>
      <c r="G46" s="31"/>
      <c r="H46"/>
      <c r="I46"/>
      <c r="J46"/>
      <c r="K46"/>
    </row>
    <row r="47" spans="1:11" s="6" customFormat="1" ht="16.5" thickBot="1" x14ac:dyDescent="0.3">
      <c r="A47" s="32"/>
      <c r="B47" s="32"/>
      <c r="C47" s="35"/>
      <c r="D47" s="32" t="s">
        <v>23</v>
      </c>
      <c r="E47" s="34"/>
      <c r="F47" s="34"/>
      <c r="G47" s="33">
        <f>F43+F45+F46+F44+F42</f>
        <v>268031363.73999995</v>
      </c>
      <c r="H47"/>
      <c r="I47"/>
      <c r="J47"/>
      <c r="K47"/>
    </row>
    <row r="48" spans="1:11" s="6" customFormat="1" thickTop="1" x14ac:dyDescent="0.25">
      <c r="A48" s="47" t="s">
        <v>8</v>
      </c>
      <c r="B48" s="32"/>
      <c r="C48" s="32"/>
      <c r="D48" s="32"/>
      <c r="E48" s="34"/>
      <c r="F48" s="34"/>
      <c r="G48" s="34"/>
      <c r="H48"/>
      <c r="I48"/>
      <c r="J48"/>
      <c r="K48"/>
    </row>
    <row r="49" spans="1:11" s="6" customFormat="1" ht="15" x14ac:dyDescent="0.25">
      <c r="A49" s="32" t="s">
        <v>19</v>
      </c>
      <c r="B49" s="32"/>
      <c r="C49" s="45"/>
      <c r="D49" s="32"/>
      <c r="E49" s="26"/>
      <c r="F49" s="64">
        <v>168928229.19</v>
      </c>
      <c r="G49" s="31"/>
      <c r="H49"/>
      <c r="I49"/>
      <c r="J49"/>
      <c r="K49"/>
    </row>
    <row r="50" spans="1:11" s="6" customFormat="1" ht="15" x14ac:dyDescent="0.25">
      <c r="A50" s="32" t="s">
        <v>27</v>
      </c>
      <c r="B50" s="32"/>
      <c r="C50" s="45"/>
      <c r="D50" s="32"/>
      <c r="E50" s="26"/>
      <c r="F50" s="65">
        <v>89163922.579999998</v>
      </c>
      <c r="G50" s="31"/>
      <c r="H50"/>
      <c r="I50"/>
      <c r="J50"/>
      <c r="K50"/>
    </row>
    <row r="51" spans="1:11" s="6" customFormat="1" x14ac:dyDescent="0.25">
      <c r="A51" s="35"/>
      <c r="B51" s="32"/>
      <c r="C51" s="32"/>
      <c r="D51" s="32" t="s">
        <v>24</v>
      </c>
      <c r="E51" s="51"/>
      <c r="F51" s="51"/>
      <c r="G51" s="27">
        <f>F49+F50</f>
        <v>258092151.76999998</v>
      </c>
      <c r="H51"/>
      <c r="I51"/>
      <c r="J51"/>
      <c r="K51"/>
    </row>
    <row r="52" spans="1:11" s="6" customFormat="1" ht="15" x14ac:dyDescent="0.25">
      <c r="A52" s="47"/>
      <c r="B52" s="32"/>
      <c r="C52" s="32"/>
      <c r="D52" s="32"/>
      <c r="E52" s="52"/>
      <c r="F52" s="51"/>
      <c r="G52" s="27"/>
      <c r="H52"/>
      <c r="I52"/>
      <c r="J52"/>
      <c r="K52"/>
    </row>
    <row r="53" spans="1:11" s="44" customFormat="1" ht="16.5" thickBot="1" x14ac:dyDescent="0.3">
      <c r="A53" s="32"/>
      <c r="B53" s="32"/>
      <c r="C53" s="14"/>
      <c r="D53" s="17" t="s">
        <v>15</v>
      </c>
      <c r="E53" s="32"/>
      <c r="F53" s="32"/>
      <c r="G53" s="54">
        <f>G40+G47-G51</f>
        <v>728201795.99000001</v>
      </c>
      <c r="H53"/>
      <c r="I53"/>
      <c r="J53"/>
      <c r="K53"/>
    </row>
    <row r="54" spans="1:11" s="44" customFormat="1" ht="16.5" thickTop="1" x14ac:dyDescent="0.25">
      <c r="A54" s="32"/>
      <c r="B54" s="32"/>
      <c r="C54" s="14"/>
      <c r="D54" s="17"/>
      <c r="E54" s="32"/>
      <c r="F54" s="32"/>
      <c r="G54" s="66"/>
      <c r="H54"/>
      <c r="I54"/>
      <c r="J54"/>
      <c r="K54"/>
    </row>
    <row r="55" spans="1:11" s="44" customFormat="1" x14ac:dyDescent="0.25">
      <c r="A55" s="48"/>
      <c r="B55" s="48"/>
      <c r="C55" s="67"/>
      <c r="D55" s="17"/>
      <c r="E55" s="32"/>
      <c r="F55" s="32"/>
      <c r="G55" s="66"/>
      <c r="H55"/>
      <c r="I55"/>
      <c r="J55"/>
      <c r="K55"/>
    </row>
    <row r="56" spans="1:11" s="44" customFormat="1" x14ac:dyDescent="0.25">
      <c r="A56" s="36" t="s">
        <v>16</v>
      </c>
      <c r="B56" s="36"/>
      <c r="C56" s="36"/>
      <c r="D56" s="25"/>
      <c r="E56" s="25"/>
      <c r="F56" s="71" t="s">
        <v>17</v>
      </c>
      <c r="G56" s="71"/>
      <c r="H56"/>
      <c r="I56"/>
      <c r="J56"/>
      <c r="K56"/>
    </row>
    <row r="57" spans="1:11" s="44" customFormat="1" x14ac:dyDescent="0.25">
      <c r="A57" s="36"/>
      <c r="B57" s="36"/>
      <c r="C57" s="36"/>
      <c r="D57" s="25"/>
      <c r="E57" s="25"/>
      <c r="F57" s="38"/>
      <c r="G57" s="38"/>
      <c r="H57"/>
      <c r="I57"/>
      <c r="J57"/>
      <c r="K57"/>
    </row>
    <row r="58" spans="1:11" s="44" customFormat="1" x14ac:dyDescent="0.25">
      <c r="A58" s="36"/>
      <c r="B58" s="37"/>
      <c r="C58" s="25"/>
      <c r="D58" s="72"/>
      <c r="E58" s="72"/>
      <c r="F58" s="38"/>
      <c r="G58" s="38"/>
      <c r="H58"/>
      <c r="I58"/>
      <c r="J58"/>
      <c r="K58"/>
    </row>
    <row r="59" spans="1:11" s="44" customFormat="1" x14ac:dyDescent="0.25">
      <c r="A59" s="73" t="s">
        <v>18</v>
      </c>
      <c r="B59" s="73"/>
      <c r="C59" s="73"/>
      <c r="D59" s="73"/>
      <c r="E59" s="73"/>
      <c r="F59" s="73"/>
      <c r="G59" s="73"/>
      <c r="H59"/>
      <c r="I59"/>
      <c r="J59"/>
      <c r="K59"/>
    </row>
    <row r="60" spans="1:11" s="44" customFormat="1" x14ac:dyDescent="0.25">
      <c r="A60" s="38"/>
      <c r="B60" s="38"/>
      <c r="C60" s="38"/>
      <c r="D60" s="38"/>
      <c r="E60" s="38"/>
      <c r="F60" s="38"/>
      <c r="G60" s="38"/>
      <c r="H60"/>
      <c r="I60"/>
      <c r="J60"/>
      <c r="K60"/>
    </row>
    <row r="61" spans="1:11" s="44" customFormat="1" x14ac:dyDescent="0.25">
      <c r="A61" s="40"/>
      <c r="B61" s="41"/>
      <c r="C61" s="42"/>
      <c r="D61" s="42"/>
      <c r="E61" s="42"/>
      <c r="F61" s="43"/>
      <c r="G61" s="43"/>
      <c r="H61"/>
      <c r="I61"/>
      <c r="J61"/>
      <c r="K61"/>
    </row>
    <row r="62" spans="1:11" s="44" customFormat="1" x14ac:dyDescent="0.25">
      <c r="A62" s="40"/>
      <c r="B62" s="41"/>
      <c r="C62" s="42"/>
      <c r="D62" s="42"/>
      <c r="E62" s="42"/>
      <c r="F62" s="43"/>
      <c r="G62" s="43"/>
      <c r="H62"/>
      <c r="I62"/>
      <c r="J62"/>
      <c r="K62"/>
    </row>
    <row r="63" spans="1:11" s="44" customFormat="1" x14ac:dyDescent="0.25">
      <c r="A63" s="40"/>
      <c r="B63" s="41"/>
      <c r="C63" s="42"/>
      <c r="D63" s="42"/>
      <c r="E63" s="42"/>
      <c r="F63" s="43"/>
      <c r="G63" s="43"/>
      <c r="H63"/>
      <c r="I63"/>
      <c r="J63"/>
      <c r="K63"/>
    </row>
  </sheetData>
  <mergeCells count="17">
    <mergeCell ref="G9:G10"/>
    <mergeCell ref="A10:B10"/>
    <mergeCell ref="A4:G4"/>
    <mergeCell ref="A5:G5"/>
    <mergeCell ref="A6:G6"/>
    <mergeCell ref="A7:G7"/>
    <mergeCell ref="A8:C8"/>
    <mergeCell ref="A59:G59"/>
    <mergeCell ref="A11:D11"/>
    <mergeCell ref="A12:D12"/>
    <mergeCell ref="A28:F28"/>
    <mergeCell ref="A37:G37"/>
    <mergeCell ref="A38:D38"/>
    <mergeCell ref="A39:D39"/>
    <mergeCell ref="E39:F39"/>
    <mergeCell ref="F56:G56"/>
    <mergeCell ref="D58:E58"/>
  </mergeCells>
  <printOptions horizontalCentered="1"/>
  <pageMargins left="0.70866141732283472" right="0.70866141732283472" top="0.74803149606299213" bottom="0.15748031496062992" header="0.31496062992125984" footer="0.31496062992125984"/>
  <pageSetup scale="75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CONC. COLECTORA </vt:lpstr>
      <vt:lpstr>CONCIL. CTA. UNICA (CAPT DIRE)</vt:lpstr>
      <vt:lpstr>CONC. ELECT</vt:lpstr>
      <vt:lpstr>Conciliacion Ant. Fin.</vt:lpstr>
      <vt:lpstr>Conc. Tesorero 2022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Acceso2</cp:lastModifiedBy>
  <dcterms:created xsi:type="dcterms:W3CDTF">2023-06-15T18:24:41Z</dcterms:created>
  <dcterms:modified xsi:type="dcterms:W3CDTF">2023-06-16T17:07:36Z</dcterms:modified>
</cp:coreProperties>
</file>