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Rec. Capt. Dir 2079" sheetId="1" r:id="rId1"/>
    <sheet name="Colec. Rec. Dir. 901" sheetId="2" r:id="rId2"/>
    <sheet name="Electronica" sheetId="3" r:id="rId3"/>
    <sheet name="Colector" sheetId="4" r:id="rId4"/>
    <sheet name="Anticipos Financ." sheetId="5" r:id="rId5"/>
  </sheets>
  <calcPr calcId="152511"/>
</workbook>
</file>

<file path=xl/calcChain.xml><?xml version="1.0" encoding="utf-8"?>
<calcChain xmlns="http://schemas.openxmlformats.org/spreadsheetml/2006/main">
  <c r="G43" i="5" l="1"/>
  <c r="G35" i="5"/>
  <c r="G44" i="5" s="1"/>
  <c r="G32" i="5"/>
  <c r="G24" i="5"/>
  <c r="G19" i="5"/>
  <c r="G14" i="5"/>
  <c r="G21" i="5" s="1"/>
  <c r="G27" i="5" s="1"/>
  <c r="G11" i="5"/>
  <c r="G38" i="4" l="1"/>
  <c r="G12" i="2" l="1"/>
  <c r="G17" i="2"/>
  <c r="G21" i="2"/>
  <c r="G23" i="2"/>
  <c r="G27" i="2" s="1"/>
  <c r="G30" i="2" s="1"/>
  <c r="G35" i="2"/>
  <c r="G39" i="2"/>
  <c r="G42" i="2"/>
  <c r="G44" i="2"/>
  <c r="G12" i="3" l="1"/>
  <c r="G15" i="3"/>
  <c r="G21" i="3" s="1"/>
  <c r="G26" i="3" s="1"/>
  <c r="G30" i="3"/>
  <c r="G33" i="3"/>
  <c r="F38" i="3"/>
  <c r="G39" i="3"/>
  <c r="G10" i="1" l="1"/>
  <c r="F12" i="1"/>
  <c r="F14" i="1"/>
  <c r="G16" i="1"/>
  <c r="G19" i="1"/>
  <c r="G21" i="1"/>
  <c r="G24" i="1" s="1"/>
  <c r="G29" i="1" s="1"/>
  <c r="G34" i="1"/>
  <c r="G42" i="1"/>
  <c r="G46" i="1"/>
  <c r="G48" i="1"/>
</calcChain>
</file>

<file path=xl/comments1.xml><?xml version="1.0" encoding="utf-8"?>
<comments xmlns="http://schemas.openxmlformats.org/spreadsheetml/2006/main">
  <authors>
    <author>Autor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</rPr>
          <t>Salidas en transito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 xml:space="preserve">Entradas en transito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41" authorId="0" shapeId="0">
      <text>
        <r>
          <rPr>
            <b/>
            <sz val="12"/>
            <color indexed="81"/>
            <rFont val="Tahoma"/>
            <family val="2"/>
          </rPr>
          <t>Del total del transito anterior queda pendiente este valor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Del total del transito anterior se pago este monto</t>
        </r>
      </text>
    </comment>
  </commentList>
</comments>
</file>

<file path=xl/sharedStrings.xml><?xml version="1.0" encoding="utf-8"?>
<sst xmlns="http://schemas.openxmlformats.org/spreadsheetml/2006/main" count="210" uniqueCount="106">
  <si>
    <t>DIRECTOR FINANCIERO</t>
  </si>
  <si>
    <t>ENC.CONTABILIDAD</t>
  </si>
  <si>
    <t>REVISADO POR</t>
  </si>
  <si>
    <t>PREPARADO POR</t>
  </si>
  <si>
    <t xml:space="preserve">    BALANCE EN BANCO...............………………..</t>
  </si>
  <si>
    <t>Sub-total…………………………………………………</t>
  </si>
  <si>
    <t>Librs. Del Transito anterior pagados por el banco…………………………………………………………………….</t>
  </si>
  <si>
    <t>Libramientos pagados ………………………………….. …..............…………..</t>
  </si>
  <si>
    <t>MENOS:</t>
  </si>
  <si>
    <t>Total Ingresos...................................................................</t>
  </si>
  <si>
    <t>Deposito en transito devolucion Leteja……………….………………………….</t>
  </si>
  <si>
    <t>Dep. en transito mes ant. de Cta. 010-252290-1 a 010-238489-4…………………………..</t>
  </si>
  <si>
    <t>Transf.en transito mes ant. de Cta. 010-252290-1 a 010-238489-4…………………………..</t>
  </si>
  <si>
    <t>Ingresos por deduccion recibidas………………………………………………………..</t>
  </si>
  <si>
    <t>Depositos recibidos de la Cuenta 010-252290-1 (dep. Loteria)……………….……………………</t>
  </si>
  <si>
    <t>Transf. recibida de la Cuenta 010-252290-1 ( ingresos de clientes)…...……………</t>
  </si>
  <si>
    <t>MAS:</t>
  </si>
  <si>
    <t>Sub-total...................................................................</t>
  </si>
  <si>
    <t>Depósito realizados mes de Febrero/2024…………………………………………….</t>
  </si>
  <si>
    <t>Balance en el mes anterior Enero/2024………………………………………………….</t>
  </si>
  <si>
    <t>MOVIMIENTOS REALIZADOS POR EL BANCO:</t>
  </si>
  <si>
    <t>BALANCE SEGÚN EL BANCO……………………………………………………...……………………</t>
  </si>
  <si>
    <t>Deposito en transito de  Cta. 010-2522901 a Cta. 010-238489-4</t>
  </si>
  <si>
    <r>
      <t xml:space="preserve">Deposito en transito devolucion Leteja </t>
    </r>
    <r>
      <rPr>
        <b/>
        <sz val="10"/>
        <rFont val="Arial"/>
        <family val="2"/>
      </rPr>
      <t>(Ver comunicación anexa)</t>
    </r>
    <r>
      <rPr>
        <sz val="10"/>
        <rFont val="Arial"/>
        <family val="2"/>
      </rPr>
      <t>……………….………………………….</t>
    </r>
  </si>
  <si>
    <t>…..</t>
  </si>
  <si>
    <t>Transf. en transito de Cta. 010-252290-1 a Cta. 010-238489-4……………………………………………………………..</t>
  </si>
  <si>
    <t>Libramientos en transito ……………………………………………………………….…</t>
  </si>
  <si>
    <t>BALANCE EN LIBRO-----------------------------------------------------</t>
  </si>
  <si>
    <t>Sub Total…………………………………………………….</t>
  </si>
  <si>
    <t>Libramientos pagados……………………………………………………………..</t>
  </si>
  <si>
    <t>Total Ingresos------------------------------------</t>
  </si>
  <si>
    <t>Sub-total ------------------------------</t>
  </si>
  <si>
    <t>Depósito realizados mes de Febrero/2024……………………………………..</t>
  </si>
  <si>
    <t>Balance en libro del mes anterior Enero/2024……………………….…………..………………</t>
  </si>
  <si>
    <t>29 Febrero 2024</t>
  </si>
  <si>
    <t>Fondo 2079001000</t>
  </si>
  <si>
    <t>FECHA</t>
  </si>
  <si>
    <t xml:space="preserve">BANRESERVAS CUENTA RECURSOS CAPTACION DIRECTA 010-238489-4 </t>
  </si>
  <si>
    <t>VALOR EN RD$</t>
  </si>
  <si>
    <t>SANTO DOMINGO, D.N.</t>
  </si>
  <si>
    <t>COMEDORES ECONOMICOS DEL ESTADO</t>
  </si>
  <si>
    <t>__________________________</t>
  </si>
  <si>
    <t>Total pagos y desembolsos…………………………………….…………</t>
  </si>
  <si>
    <t>Comision bancaria……………………………………………………………</t>
  </si>
  <si>
    <t>Impuesto por transf. A cuenta Unica 010-25229-01............………..................................................</t>
  </si>
  <si>
    <t>Transferencia enviada a Cuenta Unica del Tesoro 010-25229-01…………………….</t>
  </si>
  <si>
    <t xml:space="preserve"> </t>
  </si>
  <si>
    <t>Transf recibida Edeeste…………………………………………………..</t>
  </si>
  <si>
    <t>Depósito realizados mes Febrero/2024……………………………</t>
  </si>
  <si>
    <t>Balance en el mes anterior Enero/2024……………………….</t>
  </si>
  <si>
    <t>BALANCE SEGÚN EL BANCO</t>
  </si>
  <si>
    <t>Depósitos en Tránsito...............................................</t>
  </si>
  <si>
    <t>Libramientos  en tránsito...............…………………………</t>
  </si>
  <si>
    <t>Total pagos y desembolsos………………………………………………….</t>
  </si>
  <si>
    <t>SUB-TOTAL--------------------------------------</t>
  </si>
  <si>
    <t>Transf recibida……...……………………………………………………………</t>
  </si>
  <si>
    <t>MAS</t>
  </si>
  <si>
    <t>Depósito realizados mes de Febrero/2024</t>
  </si>
  <si>
    <t>Balance en libro del mes anterior Enero/2024</t>
  </si>
  <si>
    <t>29 FEBRERO 2024</t>
  </si>
  <si>
    <t>BANRESERVAS CUENTA ELECTRONICA 016-001801-3</t>
  </si>
  <si>
    <t>CONCILIACION DE CUENTA BANCARIA</t>
  </si>
  <si>
    <t>Transf. Enviada a Cta. 2079 Recursos Captacion Directa….....…………………………………</t>
  </si>
  <si>
    <t xml:space="preserve">                                                    </t>
  </si>
  <si>
    <t>Transf. Recibida de Edeeste……………………………………………….</t>
  </si>
  <si>
    <t>Transf. Recibida de Procuraduria General de la Rep.……………………………………………….</t>
  </si>
  <si>
    <t>Depósito realizados Loteria Nacional Febrero/2024……………………..…..…………………….</t>
  </si>
  <si>
    <t>Balance en el mes anterior Enero/2024………..…...….………………………</t>
  </si>
  <si>
    <t>Depósito…………………….………………............................................</t>
  </si>
  <si>
    <t>Libramientos  en tránsito...............……………………………………..</t>
  </si>
  <si>
    <t>Sub-total--------------------------------------</t>
  </si>
  <si>
    <t>Total Ingresos--------------------------------------</t>
  </si>
  <si>
    <t>Depósito realizados Loteria Nacional Febrero/2024</t>
  </si>
  <si>
    <t>COLECTORA REC. DIRECTOS 010-252290-1</t>
  </si>
  <si>
    <t>BANRESERVAS CUENTA</t>
  </si>
  <si>
    <t>BANRESERVAS CUENTA COLECTOR 010-250055-0</t>
  </si>
  <si>
    <t>Balance en libro del mes anterior Enero/2024…………..</t>
  </si>
  <si>
    <t>Depósito realizados mes de Febrero/2024…………………………..</t>
  </si>
  <si>
    <t>Aviso de credito...……………………………….</t>
  </si>
  <si>
    <t>Transferencia Recibidas...……………………………….</t>
  </si>
  <si>
    <t>Transferencia  enviada……………………………..</t>
  </si>
  <si>
    <t>Balance en el mes anterior Enero/2024…………</t>
  </si>
  <si>
    <t>Depósito realizados mes de Febrero/2024………..</t>
  </si>
  <si>
    <t>Aviso de credito…………………………………………………………</t>
  </si>
  <si>
    <t>Transf. enviada………………………………………………….</t>
  </si>
  <si>
    <t>BANRESERVAS CUENTA ANTICIPOS FINANCIEROS 010-252595-1</t>
  </si>
  <si>
    <t>Balance en libro del mes anterior Enero/2024…….………</t>
  </si>
  <si>
    <t>Depósito realizados mes de Febrero/2024………………..….</t>
  </si>
  <si>
    <r>
      <t>Sub-Total</t>
    </r>
    <r>
      <rPr>
        <sz val="12"/>
        <rFont val="Arial"/>
        <family val="2"/>
      </rPr>
      <t>…………………………………………………………………………………….</t>
    </r>
  </si>
  <si>
    <t>Entrada de diario No. 4827</t>
  </si>
  <si>
    <t>Cheques del mes……………………………………………….</t>
  </si>
  <si>
    <t>Impuesto por elab. De cheques……………………………..</t>
  </si>
  <si>
    <t>Comision Bancaria ……………………………………………..</t>
  </si>
  <si>
    <t>Cheque en tránsito...............…………………………</t>
  </si>
  <si>
    <t>BALANCE SEGÚN EL BANCO……………………………………………………………………………..</t>
  </si>
  <si>
    <t>Balance en el mes anterior Enero/2024……….</t>
  </si>
  <si>
    <t>Depósito realizados mes de Febrero/2024……....</t>
  </si>
  <si>
    <r>
      <rPr>
        <b/>
        <sz val="12"/>
        <rFont val="Arial"/>
        <family val="2"/>
      </rPr>
      <t>Sub-total</t>
    </r>
    <r>
      <rPr>
        <sz val="12"/>
        <rFont val="Arial"/>
        <family val="2"/>
      </rPr>
      <t>...................................................................</t>
    </r>
  </si>
  <si>
    <t>Libr. Fondo Reponible ……….……………</t>
  </si>
  <si>
    <t>Transf. Enviada a consorcio de tarjetas CARDNET..</t>
  </si>
  <si>
    <t>Impuestos elab. cheque.................…………………………</t>
  </si>
  <si>
    <t>Comisión Bancaria............………....................................</t>
  </si>
  <si>
    <t>Total valor Cheques del mes ……………………………………………………</t>
  </si>
  <si>
    <t>Cheques transito del mes anterior pendiente……………………………………………………</t>
  </si>
  <si>
    <t>Cheques transito del mes anterior pagados……………………………………………………</t>
  </si>
  <si>
    <t xml:space="preserve">    PREPARADO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</si>
</sst>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0.00;[Red]0.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sz val="12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Arial"/>
      <family val="2"/>
    </font>
    <font>
      <b/>
      <sz val="12"/>
      <color rgb="FFFF0000"/>
      <name val="Arial"/>
      <family val="2"/>
    </font>
    <font>
      <b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39" fontId="1" fillId="0" borderId="0"/>
    <xf numFmtId="0" fontId="1" fillId="0" borderId="0"/>
    <xf numFmtId="39" fontId="1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321">
    <xf numFmtId="0" fontId="0" fillId="0" borderId="0" xfId="0"/>
    <xf numFmtId="39" fontId="2" fillId="0" borderId="0" xfId="1" applyFont="1" applyBorder="1" applyAlignment="1">
      <alignment horizontal="center"/>
    </xf>
    <xf numFmtId="39" fontId="3" fillId="0" borderId="0" xfId="1" applyFont="1"/>
    <xf numFmtId="39" fontId="3" fillId="0" borderId="0" xfId="1" applyFont="1" applyBorder="1" applyAlignment="1"/>
    <xf numFmtId="39" fontId="2" fillId="0" borderId="0" xfId="1" applyFont="1" applyBorder="1" applyAlignment="1"/>
    <xf numFmtId="39" fontId="4" fillId="0" borderId="0" xfId="1" applyFont="1" applyBorder="1" applyAlignment="1">
      <alignment horizontal="center"/>
    </xf>
    <xf numFmtId="39" fontId="4" fillId="0" borderId="0" xfId="1" applyFont="1" applyBorder="1" applyAlignment="1"/>
    <xf numFmtId="39" fontId="1" fillId="0" borderId="0" xfId="1" applyFont="1"/>
    <xf numFmtId="39" fontId="4" fillId="0" borderId="2" xfId="1" applyFont="1" applyBorder="1" applyAlignment="1">
      <alignment horizontal="center"/>
    </xf>
    <xf numFmtId="4" fontId="5" fillId="0" borderId="0" xfId="2" applyNumberFormat="1" applyFont="1" applyFill="1" applyBorder="1"/>
    <xf numFmtId="39" fontId="1" fillId="0" borderId="0" xfId="1" applyFont="1" applyFill="1"/>
    <xf numFmtId="0" fontId="4" fillId="0" borderId="0" xfId="2" applyFont="1" applyFill="1"/>
    <xf numFmtId="0" fontId="1" fillId="0" borderId="0" xfId="2" applyFont="1" applyFill="1" applyBorder="1"/>
    <xf numFmtId="39" fontId="1" fillId="0" borderId="0" xfId="1" applyFont="1" applyFill="1" applyBorder="1"/>
    <xf numFmtId="39" fontId="1" fillId="0" borderId="2" xfId="1" applyFont="1" applyFill="1" applyBorder="1"/>
    <xf numFmtId="4" fontId="5" fillId="2" borderId="3" xfId="2" applyNumberFormat="1" applyFont="1" applyFill="1" applyBorder="1"/>
    <xf numFmtId="0" fontId="1" fillId="0" borderId="0" xfId="2" applyFont="1" applyFill="1"/>
    <xf numFmtId="39" fontId="4" fillId="0" borderId="0" xfId="3" applyFont="1" applyFill="1" applyBorder="1" applyAlignment="1">
      <alignment horizontal="right"/>
    </xf>
    <xf numFmtId="39" fontId="1" fillId="0" borderId="0" xfId="1" applyFont="1" applyFill="1" applyBorder="1" applyAlignment="1">
      <alignment horizontal="right"/>
    </xf>
    <xf numFmtId="49" fontId="1" fillId="0" borderId="0" xfId="1" applyNumberFormat="1" applyFont="1" applyFill="1" applyBorder="1" applyAlignment="1">
      <alignment horizontal="center"/>
    </xf>
    <xf numFmtId="39" fontId="4" fillId="0" borderId="0" xfId="1" applyFont="1" applyFill="1"/>
    <xf numFmtId="0" fontId="6" fillId="0" borderId="0" xfId="0" applyFont="1"/>
    <xf numFmtId="4" fontId="1" fillId="0" borderId="0" xfId="1" applyNumberFormat="1" applyFon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right"/>
    </xf>
    <xf numFmtId="165" fontId="1" fillId="0" borderId="0" xfId="2" applyNumberFormat="1" applyFont="1" applyFill="1"/>
    <xf numFmtId="39" fontId="1" fillId="0" borderId="0" xfId="3" applyFont="1" applyFill="1"/>
    <xf numFmtId="164" fontId="1" fillId="0" borderId="2" xfId="1" applyNumberFormat="1" applyFont="1" applyFill="1" applyBorder="1" applyAlignment="1">
      <alignment horizontal="right"/>
    </xf>
    <xf numFmtId="4" fontId="1" fillId="0" borderId="0" xfId="1" applyNumberFormat="1" applyFont="1" applyFill="1"/>
    <xf numFmtId="4" fontId="1" fillId="0" borderId="3" xfId="2" quotePrefix="1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1" fillId="0" borderId="4" xfId="2" quotePrefix="1" applyNumberFormat="1" applyFont="1" applyFill="1" applyBorder="1"/>
    <xf numFmtId="4" fontId="1" fillId="0" borderId="2" xfId="2" quotePrefix="1" applyNumberFormat="1" applyFont="1" applyFill="1" applyBorder="1"/>
    <xf numFmtId="49" fontId="1" fillId="0" borderId="0" xfId="1" applyNumberFormat="1" applyFont="1" applyFill="1" applyBorder="1" applyAlignment="1"/>
    <xf numFmtId="39" fontId="1" fillId="0" borderId="2" xfId="3" applyFont="1" applyFill="1" applyBorder="1"/>
    <xf numFmtId="4" fontId="7" fillId="0" borderId="0" xfId="2" quotePrefix="1" applyNumberFormat="1" applyFont="1" applyFill="1" applyBorder="1"/>
    <xf numFmtId="4" fontId="1" fillId="0" borderId="0" xfId="2" applyNumberFormat="1" applyFont="1" applyFill="1"/>
    <xf numFmtId="0" fontId="1" fillId="0" borderId="0" xfId="2" applyFont="1" applyFill="1" applyAlignment="1">
      <alignment horizontal="right"/>
    </xf>
    <xf numFmtId="4" fontId="5" fillId="3" borderId="3" xfId="2" quotePrefix="1" applyNumberFormat="1" applyFont="1" applyFill="1" applyBorder="1"/>
    <xf numFmtId="4" fontId="1" fillId="0" borderId="0" xfId="2" applyNumberFormat="1" applyFont="1" applyFill="1" applyBorder="1"/>
    <xf numFmtId="4" fontId="1" fillId="0" borderId="0" xfId="2" quotePrefix="1" applyNumberFormat="1" applyFont="1" applyFill="1" applyBorder="1"/>
    <xf numFmtId="4" fontId="1" fillId="0" borderId="4" xfId="2" applyNumberFormat="1" applyFont="1" applyFill="1" applyBorder="1"/>
    <xf numFmtId="39" fontId="8" fillId="0" borderId="0" xfId="3" applyFont="1" applyAlignment="1"/>
    <xf numFmtId="4" fontId="5" fillId="2" borderId="2" xfId="2" applyNumberFormat="1" applyFont="1" applyFill="1" applyBorder="1"/>
    <xf numFmtId="39" fontId="1" fillId="0" borderId="0" xfId="2" applyNumberFormat="1" applyFont="1"/>
    <xf numFmtId="4" fontId="4" fillId="0" borderId="0" xfId="2" quotePrefix="1" applyNumberFormat="1" applyFont="1" applyFill="1" applyBorder="1"/>
    <xf numFmtId="0" fontId="6" fillId="0" borderId="0" xfId="0" applyFont="1" applyFill="1"/>
    <xf numFmtId="39" fontId="1" fillId="0" borderId="2" xfId="2" applyNumberFormat="1" applyFont="1" applyBorder="1"/>
    <xf numFmtId="4" fontId="4" fillId="0" borderId="2" xfId="2" quotePrefix="1" applyNumberFormat="1" applyFont="1" applyFill="1" applyBorder="1"/>
    <xf numFmtId="164" fontId="1" fillId="0" borderId="2" xfId="1" applyNumberFormat="1" applyFont="1" applyFill="1" applyBorder="1" applyAlignment="1"/>
    <xf numFmtId="39" fontId="4" fillId="0" borderId="0" xfId="1" applyFont="1"/>
    <xf numFmtId="39" fontId="4" fillId="0" borderId="2" xfId="3" applyFont="1" applyFill="1" applyBorder="1" applyAlignment="1">
      <alignment horizontal="right"/>
    </xf>
    <xf numFmtId="4" fontId="1" fillId="0" borderId="0" xfId="2" applyNumberFormat="1" applyFont="1" applyFill="1" applyAlignment="1">
      <alignment horizontal="center"/>
    </xf>
    <xf numFmtId="4" fontId="1" fillId="0" borderId="2" xfId="2" applyNumberFormat="1" applyFont="1" applyFill="1" applyBorder="1"/>
    <xf numFmtId="4" fontId="1" fillId="0" borderId="0" xfId="2" quotePrefix="1" applyNumberFormat="1" applyFont="1" applyFill="1"/>
    <xf numFmtId="49" fontId="4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/>
    </xf>
    <xf numFmtId="0" fontId="9" fillId="0" borderId="0" xfId="2" applyFont="1" applyFill="1" applyBorder="1" applyAlignment="1">
      <alignment horizontal="center"/>
    </xf>
    <xf numFmtId="39" fontId="4" fillId="0" borderId="0" xfId="1" applyFont="1" applyFill="1" applyAlignment="1"/>
    <xf numFmtId="39" fontId="4" fillId="2" borderId="0" xfId="1" applyFont="1" applyFill="1" applyAlignment="1"/>
    <xf numFmtId="0" fontId="5" fillId="0" borderId="0" xfId="2" applyFont="1" applyAlignment="1">
      <alignment horizontal="center"/>
    </xf>
    <xf numFmtId="0" fontId="1" fillId="2" borderId="0" xfId="2" applyFont="1" applyFill="1" applyAlignment="1">
      <alignment horizontal="center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"/>
    </xf>
    <xf numFmtId="165" fontId="10" fillId="0" borderId="0" xfId="4" applyFont="1" applyBorder="1" applyAlignment="1">
      <alignment horizontal="center"/>
    </xf>
    <xf numFmtId="0" fontId="3" fillId="0" borderId="0" xfId="2" applyFont="1"/>
    <xf numFmtId="0" fontId="2" fillId="0" borderId="0" xfId="2" applyFont="1" applyAlignment="1">
      <alignment horizontal="centerContinuous"/>
    </xf>
    <xf numFmtId="39" fontId="1" fillId="0" borderId="0" xfId="1"/>
    <xf numFmtId="39" fontId="1" fillId="0" borderId="0" xfId="1" applyBorder="1" applyAlignment="1"/>
    <xf numFmtId="39" fontId="4" fillId="0" borderId="0" xfId="1" applyFont="1" applyBorder="1" applyAlignment="1">
      <alignment horizontal="center"/>
    </xf>
    <xf numFmtId="39" fontId="1" fillId="0" borderId="2" xfId="1" applyFont="1" applyBorder="1"/>
    <xf numFmtId="39" fontId="1" fillId="0" borderId="2" xfId="1" applyBorder="1"/>
    <xf numFmtId="4" fontId="12" fillId="0" borderId="0" xfId="5" quotePrefix="1" applyNumberFormat="1" applyFont="1" applyFill="1" applyBorder="1"/>
    <xf numFmtId="4" fontId="13" fillId="0" borderId="0" xfId="5" applyNumberFormat="1" applyFont="1" applyFill="1"/>
    <xf numFmtId="0" fontId="13" fillId="0" borderId="0" xfId="5" applyFont="1" applyFill="1"/>
    <xf numFmtId="0" fontId="14" fillId="0" borderId="0" xfId="5" applyFont="1" applyFill="1"/>
    <xf numFmtId="0" fontId="14" fillId="0" borderId="0" xfId="5" applyFont="1" applyFill="1" applyAlignment="1">
      <alignment horizontal="right"/>
    </xf>
    <xf numFmtId="0" fontId="15" fillId="0" borderId="0" xfId="5" applyFont="1" applyFill="1"/>
    <xf numFmtId="4" fontId="5" fillId="4" borderId="2" xfId="5" applyNumberFormat="1" applyFont="1" applyFill="1" applyBorder="1"/>
    <xf numFmtId="39" fontId="13" fillId="0" borderId="0" xfId="1" applyFont="1"/>
    <xf numFmtId="0" fontId="1" fillId="0" borderId="0" xfId="5"/>
    <xf numFmtId="164" fontId="5" fillId="0" borderId="4" xfId="1" applyNumberFormat="1" applyFont="1" applyBorder="1" applyAlignment="1">
      <alignment horizontal="right"/>
    </xf>
    <xf numFmtId="165" fontId="13" fillId="0" borderId="0" xfId="5" applyNumberFormat="1" applyFont="1" applyFill="1"/>
    <xf numFmtId="39" fontId="1" fillId="0" borderId="0" xfId="3"/>
    <xf numFmtId="4" fontId="13" fillId="0" borderId="0" xfId="1" applyNumberFormat="1" applyFont="1" applyBorder="1" applyAlignment="1">
      <alignment horizontal="center"/>
    </xf>
    <xf numFmtId="164" fontId="13" fillId="0" borderId="4" xfId="5" applyNumberFormat="1" applyFont="1" applyFill="1" applyBorder="1"/>
    <xf numFmtId="165" fontId="14" fillId="0" borderId="0" xfId="5" applyNumberFormat="1" applyFont="1" applyFill="1"/>
    <xf numFmtId="4" fontId="13" fillId="0" borderId="0" xfId="1" applyNumberFormat="1" applyFont="1"/>
    <xf numFmtId="164" fontId="13" fillId="0" borderId="2" xfId="1" applyNumberFormat="1" applyFont="1" applyBorder="1" applyAlignment="1">
      <alignment horizontal="right"/>
    </xf>
    <xf numFmtId="4" fontId="13" fillId="0" borderId="3" xfId="5" quotePrefix="1" applyNumberFormat="1" applyFont="1" applyFill="1" applyBorder="1"/>
    <xf numFmtId="4" fontId="13" fillId="0" borderId="0" xfId="1" applyNumberFormat="1" applyFont="1" applyBorder="1"/>
    <xf numFmtId="4" fontId="13" fillId="0" borderId="2" xfId="5" quotePrefix="1" applyNumberFormat="1" applyFont="1" applyFill="1" applyBorder="1"/>
    <xf numFmtId="4" fontId="3" fillId="0" borderId="0" xfId="1" applyNumberFormat="1" applyFont="1" applyBorder="1"/>
    <xf numFmtId="39" fontId="13" fillId="0" borderId="0" xfId="1" applyFont="1" applyBorder="1" applyAlignment="1">
      <alignment horizontal="right"/>
    </xf>
    <xf numFmtId="49" fontId="13" fillId="0" borderId="0" xfId="1" applyNumberFormat="1" applyFont="1" applyBorder="1" applyAlignment="1"/>
    <xf numFmtId="39" fontId="1" fillId="0" borderId="0" xfId="3" applyFont="1"/>
    <xf numFmtId="39" fontId="13" fillId="0" borderId="2" xfId="3" applyFont="1" applyBorder="1"/>
    <xf numFmtId="43" fontId="13" fillId="0" borderId="0" xfId="6" applyFont="1" applyBorder="1" applyAlignment="1"/>
    <xf numFmtId="39" fontId="13" fillId="0" borderId="6" xfId="1" applyFont="1" applyBorder="1" applyAlignment="1">
      <alignment horizontal="left"/>
    </xf>
    <xf numFmtId="4" fontId="13" fillId="0" borderId="6" xfId="1" applyNumberFormat="1" applyFont="1" applyBorder="1" applyAlignment="1">
      <alignment horizontal="left"/>
    </xf>
    <xf numFmtId="39" fontId="4" fillId="0" borderId="6" xfId="1" applyFont="1" applyBorder="1" applyAlignment="1">
      <alignment horizontal="left"/>
    </xf>
    <xf numFmtId="4" fontId="5" fillId="4" borderId="3" xfId="5" quotePrefix="1" applyNumberFormat="1" applyFont="1" applyFill="1" applyBorder="1"/>
    <xf numFmtId="4" fontId="3" fillId="0" borderId="0" xfId="5" applyNumberFormat="1" applyFont="1" applyFill="1" applyBorder="1"/>
    <xf numFmtId="0" fontId="3" fillId="0" borderId="0" xfId="5" applyFont="1" applyFill="1"/>
    <xf numFmtId="4" fontId="1" fillId="0" borderId="2" xfId="5" quotePrefix="1" applyNumberFormat="1" applyFont="1" applyFill="1" applyBorder="1"/>
    <xf numFmtId="4" fontId="1" fillId="0" borderId="0" xfId="5" quotePrefix="1" applyNumberFormat="1" applyFont="1" applyFill="1" applyBorder="1"/>
    <xf numFmtId="4" fontId="3" fillId="0" borderId="0" xfId="5" applyNumberFormat="1" applyFont="1" applyFill="1"/>
    <xf numFmtId="4" fontId="1" fillId="0" borderId="0" xfId="5" applyNumberFormat="1" applyFont="1" applyFill="1"/>
    <xf numFmtId="39" fontId="15" fillId="0" borderId="0" xfId="1" applyFont="1"/>
    <xf numFmtId="4" fontId="13" fillId="0" borderId="0" xfId="5" quotePrefix="1" applyNumberFormat="1" applyFont="1" applyFill="1" applyBorder="1"/>
    <xf numFmtId="164" fontId="5" fillId="0" borderId="4" xfId="3" applyNumberFormat="1" applyFont="1" applyBorder="1" applyAlignment="1">
      <alignment horizontal="right"/>
    </xf>
    <xf numFmtId="164" fontId="13" fillId="0" borderId="2" xfId="5" applyNumberFormat="1" applyFont="1" applyFill="1" applyBorder="1"/>
    <xf numFmtId="4" fontId="13" fillId="0" borderId="2" xfId="5" applyNumberFormat="1" applyFont="1" applyFill="1" applyBorder="1"/>
    <xf numFmtId="4" fontId="13" fillId="0" borderId="0" xfId="5" quotePrefix="1" applyNumberFormat="1" applyFont="1" applyFill="1"/>
    <xf numFmtId="4" fontId="13" fillId="0" borderId="4" xfId="5" quotePrefix="1" applyNumberFormat="1" applyFont="1" applyFill="1" applyBorder="1"/>
    <xf numFmtId="0" fontId="1" fillId="0" borderId="0" xfId="5" applyFont="1" applyFill="1"/>
    <xf numFmtId="0" fontId="1" fillId="0" borderId="0" xfId="5" applyFont="1" applyFill="1" applyAlignment="1">
      <alignment horizontal="right"/>
    </xf>
    <xf numFmtId="49" fontId="16" fillId="0" borderId="2" xfId="5" applyNumberFormat="1" applyFont="1" applyFill="1" applyBorder="1" applyAlignment="1">
      <alignment horizontal="center"/>
    </xf>
    <xf numFmtId="0" fontId="14" fillId="0" borderId="0" xfId="5" applyFont="1" applyFill="1" applyBorder="1" applyAlignment="1">
      <alignment horizontal="center"/>
    </xf>
    <xf numFmtId="0" fontId="1" fillId="0" borderId="0" xfId="5" applyAlignment="1">
      <alignment horizontal="center"/>
    </xf>
    <xf numFmtId="0" fontId="15" fillId="0" borderId="0" xfId="5" applyFont="1" applyBorder="1" applyAlignment="1">
      <alignment horizontal="center"/>
    </xf>
    <xf numFmtId="0" fontId="2" fillId="0" borderId="0" xfId="5" applyFont="1" applyAlignment="1">
      <alignment horizontal="center"/>
    </xf>
    <xf numFmtId="0" fontId="3" fillId="4" borderId="0" xfId="5" applyFont="1" applyFill="1" applyAlignment="1">
      <alignment horizontal="center"/>
    </xf>
    <xf numFmtId="0" fontId="9" fillId="4" borderId="0" xfId="5" applyFont="1" applyFill="1" applyBorder="1" applyAlignment="1">
      <alignment horizontal="center"/>
    </xf>
    <xf numFmtId="0" fontId="3" fillId="4" borderId="0" xfId="5" applyFont="1" applyFill="1"/>
    <xf numFmtId="39" fontId="2" fillId="4" borderId="0" xfId="1" applyFont="1" applyFill="1"/>
    <xf numFmtId="39" fontId="2" fillId="4" borderId="0" xfId="3" applyFont="1" applyFill="1"/>
    <xf numFmtId="0" fontId="1" fillId="0" borderId="0" xfId="5" applyFont="1" applyAlignment="1">
      <alignment horizontal="centerContinuous"/>
    </xf>
    <xf numFmtId="0" fontId="14" fillId="0" borderId="0" xfId="5" applyFont="1" applyAlignment="1">
      <alignment horizontal="centerContinuous"/>
    </xf>
    <xf numFmtId="165" fontId="10" fillId="0" borderId="0" xfId="7" applyFont="1" applyBorder="1" applyAlignment="1">
      <alignment horizontal="center"/>
    </xf>
    <xf numFmtId="0" fontId="16" fillId="0" borderId="0" xfId="5" applyFont="1" applyAlignment="1">
      <alignment horizontal="centerContinuous"/>
    </xf>
    <xf numFmtId="39" fontId="1" fillId="0" borderId="4" xfId="1" applyFont="1" applyFill="1" applyBorder="1" applyAlignment="1">
      <alignment horizontal="right"/>
    </xf>
    <xf numFmtId="39" fontId="4" fillId="0" borderId="1" xfId="1" applyFont="1" applyBorder="1" applyAlignment="1">
      <alignment horizontal="center"/>
    </xf>
    <xf numFmtId="39" fontId="2" fillId="0" borderId="0" xfId="1" applyFont="1" applyAlignment="1">
      <alignment horizontal="center"/>
    </xf>
    <xf numFmtId="39" fontId="1" fillId="0" borderId="0" xfId="1" applyFont="1" applyAlignment="1">
      <alignment horizontal="center"/>
    </xf>
    <xf numFmtId="39" fontId="1" fillId="0" borderId="0" xfId="3" applyFont="1" applyAlignment="1">
      <alignment horizontal="left"/>
    </xf>
    <xf numFmtId="39" fontId="8" fillId="0" borderId="0" xfId="3" applyFont="1" applyAlignment="1">
      <alignment horizontal="left"/>
    </xf>
    <xf numFmtId="39" fontId="4" fillId="0" borderId="6" xfId="1" applyFont="1" applyFill="1" applyBorder="1" applyAlignment="1">
      <alignment horizontal="left"/>
    </xf>
    <xf numFmtId="39" fontId="1" fillId="0" borderId="5" xfId="3" applyFont="1" applyFill="1" applyBorder="1" applyAlignment="1">
      <alignment horizontal="left"/>
    </xf>
    <xf numFmtId="39" fontId="1" fillId="0" borderId="0" xfId="3" applyFont="1" applyFill="1" applyAlignment="1">
      <alignment horizontal="left"/>
    </xf>
    <xf numFmtId="39" fontId="4" fillId="0" borderId="0" xfId="1" applyFont="1" applyBorder="1" applyAlignment="1">
      <alignment horizontal="center"/>
    </xf>
    <xf numFmtId="39" fontId="4" fillId="0" borderId="2" xfId="1" applyFont="1" applyBorder="1" applyAlignment="1">
      <alignment horizontal="center"/>
    </xf>
    <xf numFmtId="39" fontId="17" fillId="0" borderId="0" xfId="1" applyFont="1" applyAlignment="1">
      <alignment horizontal="center"/>
    </xf>
    <xf numFmtId="39" fontId="14" fillId="0" borderId="0" xfId="1" applyFont="1" applyAlignment="1">
      <alignment horizontal="center"/>
    </xf>
    <xf numFmtId="39" fontId="4" fillId="0" borderId="0" xfId="1" applyFont="1" applyAlignment="1">
      <alignment horizontal="center"/>
    </xf>
    <xf numFmtId="39" fontId="4" fillId="0" borderId="0" xfId="1" applyFont="1" applyAlignment="1">
      <alignment horizontal="left"/>
    </xf>
    <xf numFmtId="39" fontId="13" fillId="0" borderId="4" xfId="1" applyFont="1" applyBorder="1" applyAlignment="1">
      <alignment horizontal="right"/>
    </xf>
    <xf numFmtId="39" fontId="13" fillId="0" borderId="0" xfId="1" applyFont="1" applyBorder="1" applyAlignment="1">
      <alignment horizontal="right"/>
    </xf>
    <xf numFmtId="39" fontId="1" fillId="0" borderId="0" xfId="1" applyBorder="1" applyAlignment="1">
      <alignment horizontal="center"/>
    </xf>
    <xf numFmtId="39" fontId="1" fillId="0" borderId="0" xfId="1" applyBorder="1"/>
    <xf numFmtId="39" fontId="16" fillId="0" borderId="0" xfId="1" applyFont="1" applyBorder="1" applyAlignment="1">
      <alignment horizontal="center"/>
    </xf>
    <xf numFmtId="39" fontId="16" fillId="0" borderId="0" xfId="1" applyFont="1" applyBorder="1" applyAlignment="1"/>
    <xf numFmtId="39" fontId="16" fillId="0" borderId="0" xfId="1" applyFont="1" applyBorder="1" applyAlignment="1">
      <alignment horizontal="center"/>
    </xf>
    <xf numFmtId="0" fontId="19" fillId="0" borderId="2" xfId="0" applyFont="1" applyBorder="1"/>
    <xf numFmtId="0" fontId="19" fillId="0" borderId="0" xfId="0" applyFont="1" applyBorder="1" applyAlignment="1"/>
    <xf numFmtId="0" fontId="19" fillId="0" borderId="2" xfId="0" applyFont="1" applyBorder="1" applyAlignment="1">
      <alignment horizontal="center"/>
    </xf>
    <xf numFmtId="0" fontId="19" fillId="0" borderId="0" xfId="0" applyFont="1"/>
    <xf numFmtId="0" fontId="19" fillId="0" borderId="0" xfId="0" applyFont="1" applyBorder="1"/>
    <xf numFmtId="39" fontId="16" fillId="0" borderId="1" xfId="1" applyFont="1" applyBorder="1" applyAlignment="1">
      <alignment horizontal="center"/>
    </xf>
    <xf numFmtId="0" fontId="0" fillId="0" borderId="0" xfId="0" applyBorder="1"/>
    <xf numFmtId="39" fontId="8" fillId="0" borderId="0" xfId="1" applyFont="1" applyBorder="1"/>
    <xf numFmtId="39" fontId="16" fillId="0" borderId="1" xfId="1" applyFont="1" applyBorder="1" applyAlignment="1">
      <alignment horizontal="center"/>
    </xf>
    <xf numFmtId="4" fontId="7" fillId="0" borderId="2" xfId="0" quotePrefix="1" applyNumberFormat="1" applyFont="1" applyFill="1" applyBorder="1"/>
    <xf numFmtId="39" fontId="1" fillId="0" borderId="0" xfId="1" applyFont="1" applyBorder="1"/>
    <xf numFmtId="0" fontId="4" fillId="0" borderId="0" xfId="0" applyFont="1" applyFill="1" applyBorder="1"/>
    <xf numFmtId="39" fontId="1" fillId="0" borderId="2" xfId="1" applyFont="1" applyBorder="1" applyAlignment="1">
      <alignment horizontal="center"/>
    </xf>
    <xf numFmtId="4" fontId="4" fillId="4" borderId="3" xfId="0" applyNumberFormat="1" applyFont="1" applyFill="1" applyBorder="1" applyAlignment="1"/>
    <xf numFmtId="0" fontId="4" fillId="0" borderId="0" xfId="0" applyFont="1" applyFill="1"/>
    <xf numFmtId="0" fontId="20" fillId="0" borderId="0" xfId="0" applyFont="1"/>
    <xf numFmtId="39" fontId="1" fillId="0" borderId="0" xfId="1" applyFont="1" applyBorder="1" applyAlignment="1"/>
    <xf numFmtId="49" fontId="1" fillId="0" borderId="0" xfId="1" applyNumberFormat="1" applyFont="1" applyBorder="1" applyAlignment="1">
      <alignment horizontal="center"/>
    </xf>
    <xf numFmtId="4" fontId="1" fillId="0" borderId="0" xfId="1" applyNumberFormat="1" applyFont="1" applyBorder="1" applyAlignment="1">
      <alignment horizontal="right"/>
    </xf>
    <xf numFmtId="4" fontId="1" fillId="0" borderId="2" xfId="1" applyNumberFormat="1" applyFont="1" applyBorder="1"/>
    <xf numFmtId="4" fontId="1" fillId="0" borderId="0" xfId="1" applyNumberFormat="1" applyFont="1"/>
    <xf numFmtId="4" fontId="1" fillId="0" borderId="0" xfId="1" applyNumberFormat="1" applyFont="1" applyBorder="1" applyAlignment="1">
      <alignment horizontal="center"/>
    </xf>
    <xf numFmtId="4" fontId="8" fillId="0" borderId="2" xfId="0" quotePrefix="1" applyNumberFormat="1" applyFont="1" applyFill="1" applyBorder="1"/>
    <xf numFmtId="0" fontId="8" fillId="0" borderId="0" xfId="0" applyFont="1" applyFill="1"/>
    <xf numFmtId="39" fontId="8" fillId="0" borderId="0" xfId="1" applyFont="1" applyFill="1"/>
    <xf numFmtId="4" fontId="1" fillId="0" borderId="0" xfId="0" quotePrefix="1" applyNumberFormat="1" applyFont="1" applyFill="1" applyBorder="1"/>
    <xf numFmtId="4" fontId="1" fillId="0" borderId="0" xfId="1" applyNumberFormat="1" applyFont="1" applyBorder="1"/>
    <xf numFmtId="4" fontId="1" fillId="0" borderId="3" xfId="0" quotePrefix="1" applyNumberFormat="1" applyFont="1" applyFill="1" applyBorder="1"/>
    <xf numFmtId="4" fontId="1" fillId="0" borderId="4" xfId="0" quotePrefix="1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39" fontId="1" fillId="0" borderId="0" xfId="1" applyFont="1" applyBorder="1" applyAlignment="1">
      <alignment horizontal="right"/>
    </xf>
    <xf numFmtId="49" fontId="1" fillId="0" borderId="0" xfId="1" applyNumberFormat="1" applyFont="1" applyBorder="1" applyAlignment="1"/>
    <xf numFmtId="39" fontId="1" fillId="0" borderId="4" xfId="1" applyFont="1" applyFill="1" applyBorder="1" applyAlignment="1"/>
    <xf numFmtId="39" fontId="20" fillId="0" borderId="0" xfId="3" applyFont="1"/>
    <xf numFmtId="39" fontId="1" fillId="0" borderId="7" xfId="1" applyFont="1" applyBorder="1"/>
    <xf numFmtId="4" fontId="1" fillId="0" borderId="7" xfId="1" applyNumberFormat="1" applyFont="1" applyBorder="1" applyAlignment="1"/>
    <xf numFmtId="39" fontId="4" fillId="0" borderId="7" xfId="1" applyFont="1" applyBorder="1"/>
    <xf numFmtId="4" fontId="7" fillId="0" borderId="7" xfId="0" quotePrefix="1" applyNumberFormat="1" applyFont="1" applyFill="1" applyBorder="1"/>
    <xf numFmtId="4" fontId="1" fillId="0" borderId="7" xfId="0" applyNumberFormat="1" applyFont="1" applyFill="1" applyBorder="1"/>
    <xf numFmtId="0" fontId="1" fillId="0" borderId="7" xfId="0" applyFont="1" applyFill="1" applyBorder="1"/>
    <xf numFmtId="0" fontId="1" fillId="0" borderId="7" xfId="0" applyFont="1" applyFill="1" applyBorder="1" applyAlignment="1">
      <alignment horizontal="right"/>
    </xf>
    <xf numFmtId="0" fontId="4" fillId="0" borderId="7" xfId="0" applyFont="1" applyFill="1" applyBorder="1"/>
    <xf numFmtId="4" fontId="1" fillId="3" borderId="3" xfId="0" quotePrefix="1" applyNumberFormat="1" applyFont="1" applyFill="1" applyBorder="1"/>
    <xf numFmtId="4" fontId="1" fillId="0" borderId="0" xfId="0" applyNumberFormat="1" applyFont="1" applyFill="1" applyBorder="1"/>
    <xf numFmtId="4" fontId="1" fillId="0" borderId="2" xfId="0" applyNumberFormat="1" applyFont="1" applyFill="1" applyBorder="1"/>
    <xf numFmtId="4" fontId="1" fillId="0" borderId="0" xfId="0" applyNumberFormat="1" applyFont="1" applyFill="1"/>
    <xf numFmtId="4" fontId="1" fillId="0" borderId="4" xfId="0" applyNumberFormat="1" applyFont="1" applyFill="1" applyBorder="1" applyAlignment="1"/>
    <xf numFmtId="4" fontId="1" fillId="0" borderId="2" xfId="0" quotePrefix="1" applyNumberFormat="1" applyFont="1" applyFill="1" applyBorder="1"/>
    <xf numFmtId="39" fontId="4" fillId="0" borderId="0" xfId="1" applyFont="1" applyFill="1" applyAlignment="1">
      <alignment horizontal="left"/>
    </xf>
    <xf numFmtId="165" fontId="1" fillId="0" borderId="0" xfId="0" applyNumberFormat="1" applyFont="1" applyFill="1"/>
    <xf numFmtId="0" fontId="20" fillId="0" borderId="0" xfId="0" applyFont="1" applyFill="1"/>
    <xf numFmtId="4" fontId="8" fillId="0" borderId="4" xfId="0" quotePrefix="1" applyNumberFormat="1" applyFont="1" applyFill="1" applyBorder="1"/>
    <xf numFmtId="4" fontId="1" fillId="0" borderId="0" xfId="0" quotePrefix="1" applyNumberFormat="1" applyFont="1" applyFill="1"/>
    <xf numFmtId="49" fontId="4" fillId="0" borderId="2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0" fillId="0" borderId="0" xfId="8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2" applyFont="1" applyAlignment="1">
      <alignment horizontal="centerContinuous"/>
    </xf>
    <xf numFmtId="0" fontId="14" fillId="0" borderId="0" xfId="2" applyFont="1" applyAlignment="1">
      <alignment horizontal="centerContinuous"/>
    </xf>
    <xf numFmtId="0" fontId="1" fillId="0" borderId="0" xfId="2"/>
    <xf numFmtId="0" fontId="1" fillId="0" borderId="0" xfId="2" applyAlignment="1">
      <alignment horizontal="center"/>
    </xf>
    <xf numFmtId="0" fontId="8" fillId="0" borderId="0" xfId="2" applyFont="1" applyAlignment="1">
      <alignment horizontal="centerContinuous"/>
    </xf>
    <xf numFmtId="39" fontId="2" fillId="3" borderId="0" xfId="1" applyFont="1" applyFill="1"/>
    <xf numFmtId="0" fontId="3" fillId="3" borderId="0" xfId="2" applyFont="1" applyFill="1"/>
    <xf numFmtId="0" fontId="9" fillId="3" borderId="0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49" fontId="4" fillId="0" borderId="2" xfId="2" applyNumberFormat="1" applyFont="1" applyFill="1" applyBorder="1" applyAlignment="1">
      <alignment horizontal="center"/>
    </xf>
    <xf numFmtId="0" fontId="14" fillId="0" borderId="0" xfId="2" applyFont="1" applyFill="1" applyAlignment="1">
      <alignment horizontal="right"/>
    </xf>
    <xf numFmtId="0" fontId="14" fillId="0" borderId="0" xfId="2" applyFont="1" applyFill="1"/>
    <xf numFmtId="0" fontId="15" fillId="0" borderId="0" xfId="2" applyFont="1" applyFill="1"/>
    <xf numFmtId="165" fontId="14" fillId="0" borderId="0" xfId="2" applyNumberFormat="1" applyFont="1" applyFill="1"/>
    <xf numFmtId="4" fontId="2" fillId="3" borderId="3" xfId="2" quotePrefix="1" applyNumberFormat="1" applyFont="1" applyFill="1" applyBorder="1"/>
    <xf numFmtId="4" fontId="3" fillId="0" borderId="4" xfId="2" applyNumberFormat="1" applyFont="1" applyFill="1" applyBorder="1" applyAlignment="1"/>
    <xf numFmtId="0" fontId="15" fillId="0" borderId="7" xfId="2" applyFont="1" applyFill="1" applyBorder="1"/>
    <xf numFmtId="0" fontId="14" fillId="0" borderId="7" xfId="2" applyFont="1" applyFill="1" applyBorder="1" applyAlignment="1">
      <alignment horizontal="right"/>
    </xf>
    <xf numFmtId="0" fontId="14" fillId="0" borderId="7" xfId="2" applyFont="1" applyFill="1" applyBorder="1"/>
    <xf numFmtId="4" fontId="1" fillId="0" borderId="7" xfId="2" applyNumberFormat="1" applyFont="1" applyFill="1" applyBorder="1"/>
    <xf numFmtId="4" fontId="7" fillId="0" borderId="7" xfId="2" quotePrefix="1" applyNumberFormat="1" applyFont="1" applyFill="1" applyBorder="1"/>
    <xf numFmtId="39" fontId="4" fillId="0" borderId="6" xfId="1" applyFont="1" applyBorder="1"/>
    <xf numFmtId="4" fontId="1" fillId="0" borderId="6" xfId="1" applyNumberFormat="1" applyBorder="1" applyAlignment="1"/>
    <xf numFmtId="39" fontId="1" fillId="0" borderId="6" xfId="1" applyBorder="1"/>
    <xf numFmtId="4" fontId="1" fillId="0" borderId="0" xfId="1" applyNumberFormat="1" applyBorder="1" applyAlignment="1">
      <alignment horizontal="center"/>
    </xf>
    <xf numFmtId="39" fontId="1" fillId="0" borderId="4" xfId="1" applyBorder="1" applyAlignment="1">
      <alignment horizontal="right"/>
    </xf>
    <xf numFmtId="49" fontId="1" fillId="0" borderId="0" xfId="1" applyNumberFormat="1" applyBorder="1" applyAlignment="1"/>
    <xf numFmtId="39" fontId="1" fillId="0" borderId="0" xfId="1" applyBorder="1" applyAlignment="1">
      <alignment horizontal="right"/>
    </xf>
    <xf numFmtId="4" fontId="1" fillId="0" borderId="0" xfId="1" applyNumberFormat="1" applyBorder="1"/>
    <xf numFmtId="4" fontId="1" fillId="0" borderId="2" xfId="1" applyNumberFormat="1" applyBorder="1"/>
    <xf numFmtId="4" fontId="1" fillId="0" borderId="0" xfId="1" applyNumberFormat="1"/>
    <xf numFmtId="39" fontId="1" fillId="0" borderId="0" xfId="1" applyBorder="1" applyAlignment="1">
      <alignment horizontal="right"/>
    </xf>
    <xf numFmtId="39" fontId="1" fillId="0" borderId="2" xfId="1" applyBorder="1" applyAlignment="1"/>
    <xf numFmtId="0" fontId="0" fillId="0" borderId="2" xfId="0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0" xfId="2" applyBorder="1"/>
    <xf numFmtId="39" fontId="4" fillId="0" borderId="0" xfId="1" applyFont="1" applyBorder="1" applyAlignment="1">
      <alignment vertical="center"/>
    </xf>
    <xf numFmtId="39" fontId="4" fillId="0" borderId="0" xfId="1" applyFont="1" applyBorder="1" applyAlignment="1">
      <alignment horizontal="center" vertical="center"/>
    </xf>
    <xf numFmtId="39" fontId="4" fillId="0" borderId="1" xfId="1" applyFont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39" fontId="2" fillId="2" borderId="0" xfId="1" applyFont="1" applyFill="1" applyAlignment="1"/>
    <xf numFmtId="39" fontId="2" fillId="2" borderId="0" xfId="1" applyFont="1" applyFill="1"/>
    <xf numFmtId="0" fontId="3" fillId="2" borderId="0" xfId="2" applyFont="1" applyFill="1"/>
    <xf numFmtId="0" fontId="9" fillId="2" borderId="0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2" fillId="0" borderId="0" xfId="2" applyFont="1" applyFill="1" applyAlignment="1">
      <alignment horizontal="center"/>
    </xf>
    <xf numFmtId="39" fontId="2" fillId="0" borderId="0" xfId="1" applyFont="1" applyAlignment="1">
      <alignment horizontal="left"/>
    </xf>
    <xf numFmtId="0" fontId="2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39" fontId="3" fillId="0" borderId="0" xfId="3" applyFont="1"/>
    <xf numFmtId="0" fontId="3" fillId="0" borderId="0" xfId="2" applyFont="1" applyFill="1" applyAlignment="1">
      <alignment horizontal="right"/>
    </xf>
    <xf numFmtId="0" fontId="3" fillId="0" borderId="0" xfId="2" applyFont="1" applyFill="1"/>
    <xf numFmtId="4" fontId="3" fillId="0" borderId="2" xfId="2" quotePrefix="1" applyNumberFormat="1" applyFont="1" applyFill="1" applyBorder="1"/>
    <xf numFmtId="4" fontId="3" fillId="0" borderId="0" xfId="2" quotePrefix="1" applyNumberFormat="1" applyFont="1" applyFill="1"/>
    <xf numFmtId="4" fontId="3" fillId="0" borderId="4" xfId="2" quotePrefix="1" applyNumberFormat="1" applyFont="1" applyFill="1" applyBorder="1"/>
    <xf numFmtId="39" fontId="2" fillId="0" borderId="0" xfId="1" applyFont="1"/>
    <xf numFmtId="4" fontId="3" fillId="0" borderId="0" xfId="2" quotePrefix="1" applyNumberFormat="1" applyFont="1" applyFill="1" applyBorder="1"/>
    <xf numFmtId="4" fontId="3" fillId="0" borderId="2" xfId="2" applyNumberFormat="1" applyFont="1" applyFill="1" applyBorder="1"/>
    <xf numFmtId="4" fontId="3" fillId="0" borderId="0" xfId="2" applyNumberFormat="1" applyFont="1" applyFill="1"/>
    <xf numFmtId="39" fontId="3" fillId="0" borderId="0" xfId="3" applyFont="1" applyFill="1"/>
    <xf numFmtId="39" fontId="3" fillId="0" borderId="0" xfId="1" applyFont="1" applyFill="1"/>
    <xf numFmtId="0" fontId="2" fillId="0" borderId="0" xfId="2" applyFont="1" applyFill="1"/>
    <xf numFmtId="165" fontId="3" fillId="0" borderId="0" xfId="2" applyNumberFormat="1" applyFont="1" applyFill="1"/>
    <xf numFmtId="39" fontId="2" fillId="0" borderId="2" xfId="3" applyFont="1" applyFill="1" applyBorder="1" applyAlignment="1">
      <alignment horizontal="right"/>
    </xf>
    <xf numFmtId="166" fontId="3" fillId="0" borderId="0" xfId="2" applyNumberFormat="1" applyFont="1" applyFill="1" applyBorder="1"/>
    <xf numFmtId="164" fontId="3" fillId="0" borderId="2" xfId="1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>
      <alignment horizontal="right"/>
    </xf>
    <xf numFmtId="39" fontId="2" fillId="0" borderId="0" xfId="1" applyFont="1" applyFill="1"/>
    <xf numFmtId="4" fontId="2" fillId="0" borderId="0" xfId="2" quotePrefix="1" applyNumberFormat="1" applyFont="1" applyFill="1" applyBorder="1"/>
    <xf numFmtId="39" fontId="2" fillId="0" borderId="2" xfId="2" applyNumberFormat="1" applyFont="1" applyFill="1" applyBorder="1"/>
    <xf numFmtId="0" fontId="3" fillId="0" borderId="2" xfId="2" applyFont="1" applyFill="1" applyBorder="1"/>
    <xf numFmtId="4" fontId="2" fillId="2" borderId="2" xfId="2" applyNumberFormat="1" applyFont="1" applyFill="1" applyBorder="1"/>
    <xf numFmtId="4" fontId="3" fillId="5" borderId="3" xfId="2" quotePrefix="1" applyNumberFormat="1" applyFont="1" applyFill="1" applyBorder="1"/>
    <xf numFmtId="4" fontId="3" fillId="0" borderId="0" xfId="2" applyNumberFormat="1" applyFont="1" applyFill="1" applyBorder="1"/>
    <xf numFmtId="4" fontId="2" fillId="0" borderId="3" xfId="2" quotePrefix="1" applyNumberFormat="1" applyFont="1" applyFill="1" applyBorder="1"/>
    <xf numFmtId="4" fontId="22" fillId="0" borderId="0" xfId="2" quotePrefix="1" applyNumberFormat="1" applyFont="1" applyFill="1" applyBorder="1"/>
    <xf numFmtId="39" fontId="2" fillId="0" borderId="6" xfId="1" applyFont="1" applyBorder="1" applyAlignment="1">
      <alignment horizontal="left"/>
    </xf>
    <xf numFmtId="39" fontId="3" fillId="0" borderId="2" xfId="1" applyFont="1" applyBorder="1"/>
    <xf numFmtId="39" fontId="3" fillId="0" borderId="2" xfId="3" applyFont="1" applyFill="1" applyBorder="1"/>
    <xf numFmtId="4" fontId="3" fillId="0" borderId="0" xfId="1" applyNumberFormat="1" applyFont="1" applyBorder="1" applyAlignment="1">
      <alignment horizontal="center"/>
    </xf>
    <xf numFmtId="39" fontId="3" fillId="0" borderId="4" xfId="1" applyFont="1" applyBorder="1" applyAlignment="1">
      <alignment horizontal="right"/>
    </xf>
    <xf numFmtId="4" fontId="3" fillId="0" borderId="3" xfId="2" quotePrefix="1" applyNumberFormat="1" applyFont="1" applyFill="1" applyBorder="1"/>
    <xf numFmtId="49" fontId="3" fillId="0" borderId="0" xfId="1" applyNumberFormat="1" applyFont="1" applyBorder="1" applyAlignment="1"/>
    <xf numFmtId="39" fontId="3" fillId="0" borderId="0" xfId="1" applyFont="1" applyFill="1" applyBorder="1" applyAlignment="1">
      <alignment horizontal="right"/>
    </xf>
    <xf numFmtId="4" fontId="3" fillId="0" borderId="0" xfId="1" applyNumberFormat="1" applyFont="1"/>
    <xf numFmtId="164" fontId="3" fillId="0" borderId="2" xfId="2" applyNumberFormat="1" applyFont="1" applyFill="1" applyBorder="1"/>
    <xf numFmtId="4" fontId="3" fillId="0" borderId="0" xfId="1" applyNumberFormat="1" applyFont="1" applyFill="1"/>
    <xf numFmtId="164" fontId="3" fillId="0" borderId="2" xfId="1" applyNumberFormat="1" applyFont="1" applyFill="1" applyBorder="1" applyAlignment="1"/>
    <xf numFmtId="4" fontId="3" fillId="0" borderId="0" xfId="1" applyNumberFormat="1" applyFont="1" applyFill="1" applyBorder="1" applyAlignment="1">
      <alignment horizontal="center"/>
    </xf>
    <xf numFmtId="164" fontId="3" fillId="0" borderId="2" xfId="2" quotePrefix="1" applyNumberFormat="1" applyFont="1" applyFill="1" applyBorder="1"/>
    <xf numFmtId="164" fontId="3" fillId="0" borderId="4" xfId="2" quotePrefix="1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4" fontId="2" fillId="2" borderId="7" xfId="2" applyNumberFormat="1" applyFont="1" applyFill="1" applyBorder="1"/>
    <xf numFmtId="39" fontId="3" fillId="0" borderId="2" xfId="1" applyFont="1" applyBorder="1" applyAlignment="1">
      <alignment horizontal="center"/>
    </xf>
    <xf numFmtId="39" fontId="3" fillId="0" borderId="2" xfId="1" applyFont="1" applyFill="1" applyBorder="1" applyAlignment="1">
      <alignment horizontal="center"/>
    </xf>
    <xf numFmtId="39" fontId="2" fillId="0" borderId="0" xfId="1" applyFont="1" applyBorder="1" applyAlignment="1">
      <alignment horizontal="center" vertical="center"/>
    </xf>
    <xf numFmtId="39" fontId="3" fillId="0" borderId="0" xfId="1" applyFont="1" applyBorder="1"/>
    <xf numFmtId="39" fontId="2" fillId="0" borderId="0" xfId="1" applyFont="1" applyBorder="1" applyAlignment="1">
      <alignment horizontal="center"/>
    </xf>
    <xf numFmtId="39" fontId="2" fillId="0" borderId="0" xfId="1" applyFont="1" applyBorder="1" applyAlignment="1">
      <alignment horizontal="center" vertical="center"/>
    </xf>
    <xf numFmtId="39" fontId="2" fillId="0" borderId="2" xfId="1" applyFont="1" applyBorder="1" applyAlignment="1">
      <alignment horizontal="center" vertical="center"/>
    </xf>
  </cellXfs>
  <cellStyles count="9">
    <cellStyle name="Millares" xfId="8" builtinId="3"/>
    <cellStyle name="Millares 10 10" xfId="4"/>
    <cellStyle name="Millares 19" xfId="6"/>
    <cellStyle name="Millares 8" xfId="7"/>
    <cellStyle name="Normal" xfId="0" builtinId="0"/>
    <cellStyle name="Normal 11" xfId="2"/>
    <cellStyle name="Normal 7" xfId="5"/>
    <cellStyle name="Normal_Electronica" xfId="3"/>
    <cellStyle name="Normal_Hoja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213473</xdr:colOff>
      <xdr:row>0</xdr:row>
      <xdr:rowOff>0</xdr:rowOff>
    </xdr:from>
    <xdr:ext cx="878340" cy="38686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673" y="0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183378</xdr:colOff>
      <xdr:row>50</xdr:row>
      <xdr:rowOff>76200</xdr:rowOff>
    </xdr:from>
    <xdr:ext cx="395966" cy="266700"/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78" y="9601200"/>
          <a:ext cx="395966" cy="2667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171450</xdr:colOff>
      <xdr:row>0</xdr:row>
      <xdr:rowOff>9525</xdr:rowOff>
    </xdr:from>
    <xdr:ext cx="1027852" cy="55813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9525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685801</xdr:colOff>
      <xdr:row>46</xdr:row>
      <xdr:rowOff>104776</xdr:rowOff>
    </xdr:from>
    <xdr:ext cx="457200" cy="457200"/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1" y="886777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390525</xdr:colOff>
      <xdr:row>0</xdr:row>
      <xdr:rowOff>28575</xdr:rowOff>
    </xdr:from>
    <xdr:ext cx="1000125" cy="592667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8575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962026</xdr:colOff>
      <xdr:row>43</xdr:row>
      <xdr:rowOff>76200</xdr:rowOff>
    </xdr:from>
    <xdr:ext cx="514349" cy="390524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8267700"/>
          <a:ext cx="514349" cy="390524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485775</xdr:colOff>
      <xdr:row>0</xdr:row>
      <xdr:rowOff>9525</xdr:rowOff>
    </xdr:from>
    <xdr:ext cx="889655" cy="571500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952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45</xdr:row>
      <xdr:rowOff>180974</xdr:rowOff>
    </xdr:from>
    <xdr:ext cx="5705475" cy="3333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9159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47626</xdr:colOff>
      <xdr:row>43</xdr:row>
      <xdr:rowOff>123825</xdr:rowOff>
    </xdr:from>
    <xdr:ext cx="590550" cy="4190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1" y="8553450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138554</xdr:colOff>
      <xdr:row>0</xdr:row>
      <xdr:rowOff>39780</xdr:rowOff>
    </xdr:from>
    <xdr:ext cx="775608" cy="393593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454" y="39780"/>
          <a:ext cx="775608" cy="393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1242175</xdr:colOff>
      <xdr:row>46</xdr:row>
      <xdr:rowOff>190500</xdr:rowOff>
    </xdr:from>
    <xdr:ext cx="612320" cy="299358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275" y="9582150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1</xdr:col>
      <xdr:colOff>156882</xdr:colOff>
      <xdr:row>49</xdr:row>
      <xdr:rowOff>75080</xdr:rowOff>
    </xdr:from>
    <xdr:ext cx="5552915" cy="235325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157" y="10066805"/>
          <a:ext cx="5552915" cy="2353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4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7.42578125" customWidth="1"/>
    <col min="2" max="2" width="6.28515625" customWidth="1"/>
    <col min="3" max="3" width="6" customWidth="1"/>
    <col min="4" max="4" width="9.28515625" customWidth="1"/>
    <col min="5" max="5" width="2.28515625" customWidth="1"/>
    <col min="6" max="6" width="15.7109375" customWidth="1"/>
    <col min="7" max="7" width="17" customWidth="1"/>
  </cols>
  <sheetData>
    <row r="1" spans="1:7" ht="15.75" x14ac:dyDescent="0.25">
      <c r="A1" s="65"/>
      <c r="B1" s="61"/>
      <c r="C1" s="64"/>
      <c r="D1" s="63"/>
      <c r="E1" s="62"/>
      <c r="F1" s="61"/>
      <c r="G1" s="61"/>
    </row>
    <row r="2" spans="1:7" ht="15.75" x14ac:dyDescent="0.25">
      <c r="A2" s="65"/>
      <c r="B2" s="61"/>
      <c r="C2" s="64"/>
      <c r="D2" s="63"/>
      <c r="E2" s="62"/>
      <c r="F2" s="61"/>
      <c r="G2" s="61"/>
    </row>
    <row r="3" spans="1:7" ht="15.75" x14ac:dyDescent="0.25">
      <c r="A3" s="132" t="s">
        <v>40</v>
      </c>
      <c r="B3" s="132"/>
      <c r="C3" s="132"/>
      <c r="D3" s="132"/>
      <c r="E3" s="132"/>
      <c r="F3" s="132"/>
      <c r="G3" s="132"/>
    </row>
    <row r="4" spans="1:7" x14ac:dyDescent="0.25">
      <c r="A4" s="133" t="s">
        <v>39</v>
      </c>
      <c r="B4" s="133"/>
      <c r="C4" s="133"/>
      <c r="D4" s="133"/>
      <c r="E4" s="133"/>
      <c r="F4" s="133"/>
      <c r="G4" s="133"/>
    </row>
    <row r="5" spans="1:7" ht="15.75" x14ac:dyDescent="0.25">
      <c r="A5" s="132" t="s">
        <v>38</v>
      </c>
      <c r="B5" s="132"/>
      <c r="C5" s="132"/>
      <c r="D5" s="132"/>
      <c r="E5" s="132"/>
      <c r="F5" s="132"/>
      <c r="G5" s="132"/>
    </row>
    <row r="6" spans="1:7" x14ac:dyDescent="0.25">
      <c r="A6" s="58" t="s">
        <v>37</v>
      </c>
      <c r="B6" s="58"/>
      <c r="C6" s="58"/>
      <c r="D6" s="58"/>
      <c r="E6" s="60"/>
      <c r="F6" s="60"/>
      <c r="G6" s="59" t="s">
        <v>36</v>
      </c>
    </row>
    <row r="7" spans="1:7" ht="15.75" x14ac:dyDescent="0.25">
      <c r="A7" s="58" t="s">
        <v>35</v>
      </c>
      <c r="B7" s="58"/>
      <c r="C7" s="57"/>
      <c r="D7" s="56"/>
      <c r="E7" s="55"/>
      <c r="F7" s="55"/>
      <c r="G7" s="54" t="s">
        <v>34</v>
      </c>
    </row>
    <row r="8" spans="1:7" x14ac:dyDescent="0.25">
      <c r="A8" s="134" t="s">
        <v>33</v>
      </c>
      <c r="B8" s="134"/>
      <c r="C8" s="134"/>
      <c r="D8" s="134"/>
      <c r="E8" s="16"/>
      <c r="F8" s="31">
        <v>1249041352.6300001</v>
      </c>
      <c r="G8" s="53"/>
    </row>
    <row r="9" spans="1:7" x14ac:dyDescent="0.25">
      <c r="A9" s="134" t="s">
        <v>32</v>
      </c>
      <c r="B9" s="134"/>
      <c r="C9" s="134"/>
      <c r="D9" s="134"/>
      <c r="E9" s="16"/>
      <c r="F9" s="30">
        <v>122180</v>
      </c>
      <c r="G9" s="53"/>
    </row>
    <row r="10" spans="1:7" ht="15.75" x14ac:dyDescent="0.25">
      <c r="A10" s="21"/>
      <c r="B10" s="36"/>
      <c r="C10" s="16"/>
      <c r="D10" s="16" t="s">
        <v>31</v>
      </c>
      <c r="E10" s="16"/>
      <c r="F10" s="31"/>
      <c r="G10" s="52">
        <f>F8+F9</f>
        <v>1249163532.6300001</v>
      </c>
    </row>
    <row r="11" spans="1:7" x14ac:dyDescent="0.25">
      <c r="A11" s="49" t="s">
        <v>16</v>
      </c>
      <c r="B11" s="36"/>
      <c r="C11" s="16"/>
      <c r="D11" s="16"/>
      <c r="E11" s="16"/>
      <c r="F11" s="39"/>
      <c r="G11" s="35"/>
    </row>
    <row r="12" spans="1:7" x14ac:dyDescent="0.25">
      <c r="A12" s="25" t="s">
        <v>15</v>
      </c>
      <c r="B12" s="10"/>
      <c r="C12" s="10"/>
      <c r="D12" s="16"/>
      <c r="E12" s="16"/>
      <c r="F12" s="31">
        <f>101775068.41</f>
        <v>101775068.41</v>
      </c>
      <c r="G12" s="35"/>
    </row>
    <row r="13" spans="1:7" x14ac:dyDescent="0.25">
      <c r="A13" s="25" t="s">
        <v>14</v>
      </c>
      <c r="B13" s="10"/>
      <c r="C13" s="10"/>
      <c r="D13" s="16"/>
      <c r="E13" s="16"/>
      <c r="F13" s="30">
        <v>15400</v>
      </c>
      <c r="G13" s="35"/>
    </row>
    <row r="14" spans="1:7" x14ac:dyDescent="0.25">
      <c r="A14" s="25" t="s">
        <v>13</v>
      </c>
      <c r="B14" s="10"/>
      <c r="C14" s="10"/>
      <c r="D14" s="16"/>
      <c r="E14" s="16"/>
      <c r="F14" s="30">
        <f>31980+36622690</f>
        <v>36654670</v>
      </c>
      <c r="G14" s="35"/>
    </row>
    <row r="15" spans="1:7" x14ac:dyDescent="0.25">
      <c r="A15" s="25"/>
      <c r="B15" s="10"/>
      <c r="C15" s="10"/>
      <c r="D15" s="16"/>
      <c r="E15" s="16"/>
      <c r="F15" s="39"/>
      <c r="G15" s="51"/>
    </row>
    <row r="16" spans="1:7" ht="15.75" x14ac:dyDescent="0.25">
      <c r="A16" s="21"/>
      <c r="B16" s="36"/>
      <c r="C16" s="11"/>
      <c r="D16" s="16" t="s">
        <v>30</v>
      </c>
      <c r="E16" s="24"/>
      <c r="F16" s="38"/>
      <c r="G16" s="50">
        <f>+F12+F13+F14+F15</f>
        <v>138445138.41</v>
      </c>
    </row>
    <row r="17" spans="1:7" x14ac:dyDescent="0.25">
      <c r="A17" s="49" t="s">
        <v>8</v>
      </c>
      <c r="B17" s="7"/>
      <c r="C17" s="7"/>
      <c r="D17" s="16"/>
      <c r="E17" s="24"/>
      <c r="F17" s="35"/>
      <c r="G17" s="39"/>
    </row>
    <row r="18" spans="1:7" x14ac:dyDescent="0.25">
      <c r="A18" s="25" t="s">
        <v>29</v>
      </c>
      <c r="B18" s="10"/>
      <c r="C18" s="10"/>
      <c r="D18" s="16"/>
      <c r="E18" s="24"/>
      <c r="F18" s="48">
        <v>35379019.93</v>
      </c>
      <c r="G18" s="39"/>
    </row>
    <row r="19" spans="1:7" ht="15.75" x14ac:dyDescent="0.25">
      <c r="A19" s="45"/>
      <c r="B19" s="10"/>
      <c r="C19" s="16"/>
      <c r="D19" s="10" t="s">
        <v>28</v>
      </c>
      <c r="E19" s="24"/>
      <c r="F19" s="47"/>
      <c r="G19" s="46">
        <f>F18</f>
        <v>35379019.93</v>
      </c>
    </row>
    <row r="20" spans="1:7" ht="15.75" x14ac:dyDescent="0.25">
      <c r="A20" s="45"/>
      <c r="B20" s="10"/>
      <c r="C20" s="16"/>
      <c r="D20" s="10"/>
      <c r="E20" s="24"/>
      <c r="F20" s="44"/>
      <c r="G20" s="43"/>
    </row>
    <row r="21" spans="1:7" x14ac:dyDescent="0.25">
      <c r="A21" s="11"/>
      <c r="B21" s="36"/>
      <c r="C21" s="16"/>
      <c r="D21" s="11" t="s">
        <v>27</v>
      </c>
      <c r="E21" s="24"/>
      <c r="F21" s="35"/>
      <c r="G21" s="42">
        <f>G10+G16-G19</f>
        <v>1352229651.1100001</v>
      </c>
    </row>
    <row r="22" spans="1:7" x14ac:dyDescent="0.25">
      <c r="A22" s="20" t="s">
        <v>16</v>
      </c>
      <c r="B22" s="36"/>
      <c r="C22" s="16"/>
      <c r="D22" s="16"/>
      <c r="E22" s="16"/>
      <c r="F22" s="35"/>
      <c r="G22" s="39"/>
    </row>
    <row r="23" spans="1:7" x14ac:dyDescent="0.25">
      <c r="A23" s="25" t="s">
        <v>26</v>
      </c>
      <c r="B23" s="36"/>
      <c r="C23" s="16"/>
      <c r="D23" s="16"/>
      <c r="E23" s="16"/>
      <c r="F23" s="31">
        <v>22144834.690000001</v>
      </c>
      <c r="G23" s="35"/>
    </row>
    <row r="24" spans="1:7" ht="15.75" thickBot="1" x14ac:dyDescent="0.3">
      <c r="A24" s="16"/>
      <c r="B24" s="36"/>
      <c r="C24" s="16"/>
      <c r="D24" s="16"/>
      <c r="E24" s="16"/>
      <c r="F24" s="35"/>
      <c r="G24" s="28">
        <f>G21+F23</f>
        <v>1374374485.8000002</v>
      </c>
    </row>
    <row r="25" spans="1:7" ht="15.75" thickTop="1" x14ac:dyDescent="0.25">
      <c r="A25" s="11" t="s">
        <v>8</v>
      </c>
      <c r="B25" s="36"/>
      <c r="C25" s="16"/>
      <c r="D25" s="16"/>
      <c r="E25" s="16"/>
      <c r="F25" s="38"/>
      <c r="G25" s="39"/>
    </row>
    <row r="26" spans="1:7" x14ac:dyDescent="0.25">
      <c r="A26" s="135" t="s">
        <v>25</v>
      </c>
      <c r="B26" s="135"/>
      <c r="C26" s="135"/>
      <c r="D26" s="135"/>
      <c r="E26" s="16" t="s">
        <v>24</v>
      </c>
      <c r="F26" s="40">
        <v>94053959.700000003</v>
      </c>
      <c r="G26" s="39"/>
    </row>
    <row r="27" spans="1:7" x14ac:dyDescent="0.25">
      <c r="A27" s="25" t="s">
        <v>23</v>
      </c>
      <c r="B27" s="36"/>
      <c r="C27" s="16"/>
      <c r="D27" s="16"/>
      <c r="E27" s="16"/>
      <c r="F27" s="40">
        <v>122180</v>
      </c>
      <c r="G27" s="39"/>
    </row>
    <row r="28" spans="1:7" x14ac:dyDescent="0.25">
      <c r="A28" s="41" t="s">
        <v>22</v>
      </c>
      <c r="B28" s="36"/>
      <c r="C28" s="16"/>
      <c r="D28" s="16"/>
      <c r="E28" s="16"/>
      <c r="F28" s="40">
        <v>800</v>
      </c>
      <c r="G28" s="39"/>
    </row>
    <row r="29" spans="1:7" ht="15.75" thickBot="1" x14ac:dyDescent="0.3">
      <c r="A29" s="11" t="s">
        <v>21</v>
      </c>
      <c r="B29" s="36"/>
      <c r="C29" s="16"/>
      <c r="D29" s="16"/>
      <c r="E29" s="16"/>
      <c r="F29" s="38"/>
      <c r="G29" s="37">
        <f>G24-F26-F27-F28</f>
        <v>1280197546.1000001</v>
      </c>
    </row>
    <row r="30" spans="1:7" ht="16.5" thickTop="1" thickBot="1" x14ac:dyDescent="0.3">
      <c r="A30" s="11"/>
      <c r="B30" s="36"/>
      <c r="C30" s="16"/>
      <c r="D30" s="16"/>
      <c r="E30" s="16"/>
      <c r="F30" s="35"/>
      <c r="G30" s="34"/>
    </row>
    <row r="31" spans="1:7" ht="16.5" thickTop="1" thickBot="1" x14ac:dyDescent="0.3">
      <c r="A31" s="136" t="s">
        <v>20</v>
      </c>
      <c r="B31" s="136"/>
      <c r="C31" s="136"/>
      <c r="D31" s="136"/>
      <c r="E31" s="136"/>
      <c r="F31" s="136"/>
      <c r="G31" s="136"/>
    </row>
    <row r="32" spans="1:7" ht="15.75" thickTop="1" x14ac:dyDescent="0.25">
      <c r="A32" s="137" t="s">
        <v>19</v>
      </c>
      <c r="B32" s="137"/>
      <c r="C32" s="137"/>
      <c r="D32" s="137"/>
      <c r="E32" s="14"/>
      <c r="F32" s="33">
        <v>1058318243.49</v>
      </c>
      <c r="G32" s="22"/>
    </row>
    <row r="33" spans="1:7" x14ac:dyDescent="0.25">
      <c r="A33" s="138" t="s">
        <v>18</v>
      </c>
      <c r="B33" s="138"/>
      <c r="C33" s="138"/>
      <c r="D33" s="138"/>
      <c r="E33" s="130"/>
      <c r="F33" s="130"/>
      <c r="G33" s="10"/>
    </row>
    <row r="34" spans="1:7" ht="16.5" thickBot="1" x14ac:dyDescent="0.3">
      <c r="A34" s="10"/>
      <c r="B34" s="10"/>
      <c r="C34" s="21"/>
      <c r="D34" s="10" t="s">
        <v>17</v>
      </c>
      <c r="E34" s="10"/>
      <c r="F34" s="10"/>
      <c r="G34" s="28">
        <f>F32+E33</f>
        <v>1058318243.49</v>
      </c>
    </row>
    <row r="35" spans="1:7" ht="15.75" thickTop="1" x14ac:dyDescent="0.25">
      <c r="A35" s="20" t="s">
        <v>16</v>
      </c>
      <c r="B35" s="10"/>
      <c r="C35" s="10"/>
      <c r="D35" s="10"/>
      <c r="E35" s="32"/>
      <c r="F35" s="18"/>
      <c r="G35" s="10"/>
    </row>
    <row r="36" spans="1:7" x14ac:dyDescent="0.25">
      <c r="A36" s="25" t="s">
        <v>15</v>
      </c>
      <c r="B36" s="10"/>
      <c r="C36" s="10"/>
      <c r="D36" s="16"/>
      <c r="E36" s="16"/>
      <c r="F36" s="31">
        <v>101775068.41</v>
      </c>
      <c r="G36" s="10"/>
    </row>
    <row r="37" spans="1:7" x14ac:dyDescent="0.25">
      <c r="A37" s="25" t="s">
        <v>14</v>
      </c>
      <c r="B37" s="10"/>
      <c r="C37" s="10"/>
      <c r="D37" s="16"/>
      <c r="E37" s="16"/>
      <c r="F37" s="30">
        <v>15400</v>
      </c>
      <c r="G37" s="10"/>
    </row>
    <row r="38" spans="1:7" x14ac:dyDescent="0.25">
      <c r="A38" s="25" t="s">
        <v>13</v>
      </c>
      <c r="B38" s="10"/>
      <c r="C38" s="10"/>
      <c r="D38" s="16"/>
      <c r="E38" s="16"/>
      <c r="F38" s="30">
        <v>36654670</v>
      </c>
      <c r="G38" s="10"/>
    </row>
    <row r="39" spans="1:7" x14ac:dyDescent="0.25">
      <c r="A39" s="25" t="s">
        <v>12</v>
      </c>
      <c r="B39" s="10"/>
      <c r="C39" s="10"/>
      <c r="D39" s="16"/>
      <c r="E39" s="16"/>
      <c r="F39" s="30">
        <v>190722209.13999999</v>
      </c>
      <c r="G39" s="22"/>
    </row>
    <row r="40" spans="1:7" x14ac:dyDescent="0.25">
      <c r="A40" s="25" t="s">
        <v>11</v>
      </c>
      <c r="B40" s="10"/>
      <c r="C40" s="10"/>
      <c r="D40" s="16"/>
      <c r="E40" s="16"/>
      <c r="F40" s="30">
        <v>900</v>
      </c>
      <c r="G40" s="22"/>
    </row>
    <row r="41" spans="1:7" x14ac:dyDescent="0.25">
      <c r="A41" s="25" t="s">
        <v>10</v>
      </c>
      <c r="B41" s="10"/>
      <c r="C41" s="10"/>
      <c r="D41" s="16"/>
      <c r="E41" s="16"/>
      <c r="F41" s="30">
        <v>122180</v>
      </c>
      <c r="G41" s="29"/>
    </row>
    <row r="42" spans="1:7" ht="16.5" thickBot="1" x14ac:dyDescent="0.3">
      <c r="A42" s="10"/>
      <c r="B42" s="10"/>
      <c r="C42" s="21"/>
      <c r="D42" s="10" t="s">
        <v>9</v>
      </c>
      <c r="E42" s="27"/>
      <c r="F42" s="27"/>
      <c r="G42" s="28">
        <f>F36+F37+F38+F39+F40+F41</f>
        <v>329290427.54999995</v>
      </c>
    </row>
    <row r="43" spans="1:7" ht="15.75" thickTop="1" x14ac:dyDescent="0.25">
      <c r="A43" s="20" t="s">
        <v>8</v>
      </c>
      <c r="B43" s="10"/>
      <c r="C43" s="10"/>
      <c r="D43" s="10"/>
      <c r="E43" s="27"/>
      <c r="F43" s="27"/>
      <c r="G43" s="27"/>
    </row>
    <row r="44" spans="1:7" x14ac:dyDescent="0.25">
      <c r="A44" s="10" t="s">
        <v>7</v>
      </c>
      <c r="B44" s="10"/>
      <c r="C44" s="25"/>
      <c r="D44" s="10"/>
      <c r="E44" s="24"/>
      <c r="F44" s="26">
        <v>35379019.93</v>
      </c>
      <c r="G44" s="22"/>
    </row>
    <row r="45" spans="1:7" x14ac:dyDescent="0.25">
      <c r="A45" s="10" t="s">
        <v>6</v>
      </c>
      <c r="B45" s="10"/>
      <c r="C45" s="25"/>
      <c r="D45" s="10"/>
      <c r="E45" s="24"/>
      <c r="F45" s="23"/>
      <c r="G45" s="22"/>
    </row>
    <row r="46" spans="1:7" ht="15.75" x14ac:dyDescent="0.25">
      <c r="A46" s="21"/>
      <c r="B46" s="10"/>
      <c r="C46" s="10"/>
      <c r="D46" s="10" t="s">
        <v>5</v>
      </c>
      <c r="E46" s="18"/>
      <c r="F46" s="18"/>
      <c r="G46" s="17">
        <f>F44+F45</f>
        <v>35379019.93</v>
      </c>
    </row>
    <row r="47" spans="1:7" x14ac:dyDescent="0.25">
      <c r="A47" s="20"/>
      <c r="B47" s="10"/>
      <c r="C47" s="10"/>
      <c r="D47" s="10"/>
      <c r="E47" s="19"/>
      <c r="F47" s="18"/>
      <c r="G47" s="17"/>
    </row>
    <row r="48" spans="1:7" ht="15.75" thickBot="1" x14ac:dyDescent="0.3">
      <c r="A48" s="10"/>
      <c r="B48" s="10"/>
      <c r="C48" s="16"/>
      <c r="D48" s="11" t="s">
        <v>4</v>
      </c>
      <c r="E48" s="10"/>
      <c r="F48" s="10"/>
      <c r="G48" s="15">
        <f>G34+G42-G46</f>
        <v>1352229651.1099999</v>
      </c>
    </row>
    <row r="49" spans="1:7" ht="15.75" thickTop="1" x14ac:dyDescent="0.25">
      <c r="A49" s="14"/>
      <c r="B49" s="13"/>
      <c r="C49" s="12"/>
      <c r="D49" s="11"/>
      <c r="E49" s="10"/>
      <c r="F49" s="10"/>
      <c r="G49" s="9"/>
    </row>
    <row r="50" spans="1:7" x14ac:dyDescent="0.25">
      <c r="A50" s="5" t="s">
        <v>3</v>
      </c>
      <c r="B50" s="6"/>
      <c r="C50" s="6"/>
      <c r="D50" s="7"/>
      <c r="E50" s="7"/>
      <c r="F50" s="131" t="s">
        <v>2</v>
      </c>
      <c r="G50" s="131"/>
    </row>
    <row r="51" spans="1:7" x14ac:dyDescent="0.25">
      <c r="A51" s="8"/>
      <c r="B51" s="6"/>
      <c r="C51" s="6"/>
      <c r="D51" s="7"/>
      <c r="E51" s="7"/>
      <c r="F51" s="5"/>
      <c r="G51" s="5"/>
    </row>
    <row r="52" spans="1:7" x14ac:dyDescent="0.25">
      <c r="A52" s="5" t="s">
        <v>1</v>
      </c>
      <c r="B52" s="6"/>
      <c r="C52" s="6"/>
      <c r="D52" s="6"/>
      <c r="E52" s="6"/>
      <c r="F52" s="131" t="s">
        <v>0</v>
      </c>
      <c r="G52" s="131"/>
    </row>
    <row r="53" spans="1:7" x14ac:dyDescent="0.25">
      <c r="A53" s="5"/>
      <c r="B53" s="5"/>
      <c r="C53" s="5"/>
      <c r="D53" s="5"/>
      <c r="E53" s="5"/>
      <c r="F53" s="5"/>
      <c r="G53" s="5"/>
    </row>
    <row r="54" spans="1:7" ht="15.75" x14ac:dyDescent="0.25">
      <c r="A54" s="4"/>
      <c r="B54" s="3"/>
      <c r="C54" s="2"/>
      <c r="D54" s="2"/>
      <c r="E54" s="2"/>
      <c r="F54" s="1"/>
      <c r="G54" s="1"/>
    </row>
  </sheetData>
  <mergeCells count="12">
    <mergeCell ref="E33:F33"/>
    <mergeCell ref="F50:G50"/>
    <mergeCell ref="F52:G52"/>
    <mergeCell ref="A3:G3"/>
    <mergeCell ref="A4:G4"/>
    <mergeCell ref="A5:G5"/>
    <mergeCell ref="A8:D8"/>
    <mergeCell ref="A9:D9"/>
    <mergeCell ref="A26:D26"/>
    <mergeCell ref="A31:G31"/>
    <mergeCell ref="A32:D32"/>
    <mergeCell ref="A33:D3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E9" sqref="E9"/>
    </sheetView>
  </sheetViews>
  <sheetFormatPr baseColWidth="10" defaultRowHeight="15" x14ac:dyDescent="0.25"/>
  <cols>
    <col min="1" max="1" width="2.7109375" customWidth="1"/>
    <col min="2" max="2" width="3" customWidth="1"/>
    <col min="3" max="3" width="13.28515625" customWidth="1"/>
    <col min="4" max="4" width="12.28515625" customWidth="1"/>
    <col min="5" max="5" width="19.7109375" customWidth="1"/>
    <col min="6" max="6" width="14.85546875" customWidth="1"/>
    <col min="7" max="7" width="15.5703125" customWidth="1"/>
  </cols>
  <sheetData>
    <row r="1" spans="1:7" x14ac:dyDescent="0.25">
      <c r="G1" s="167"/>
    </row>
    <row r="2" spans="1:7" ht="15.75" x14ac:dyDescent="0.25">
      <c r="A2" s="215"/>
      <c r="B2" s="212"/>
      <c r="D2" s="214"/>
      <c r="E2" s="213"/>
      <c r="F2" s="212"/>
      <c r="G2" s="211"/>
    </row>
    <row r="3" spans="1:7" ht="15.75" x14ac:dyDescent="0.25">
      <c r="A3" s="215"/>
      <c r="B3" s="212"/>
      <c r="D3" s="214"/>
      <c r="E3" s="213"/>
      <c r="F3" s="212"/>
      <c r="G3" s="211"/>
    </row>
    <row r="4" spans="1:7" ht="18" x14ac:dyDescent="0.25">
      <c r="A4" s="141" t="s">
        <v>40</v>
      </c>
      <c r="B4" s="141"/>
      <c r="C4" s="141"/>
      <c r="D4" s="141"/>
      <c r="E4" s="141"/>
      <c r="F4" s="141"/>
      <c r="G4" s="141"/>
    </row>
    <row r="5" spans="1:7" x14ac:dyDescent="0.25">
      <c r="A5" s="142" t="s">
        <v>39</v>
      </c>
      <c r="B5" s="142"/>
      <c r="C5" s="142"/>
      <c r="D5" s="142"/>
      <c r="E5" s="142"/>
      <c r="F5" s="142"/>
      <c r="G5" s="142"/>
    </row>
    <row r="6" spans="1:7" x14ac:dyDescent="0.25">
      <c r="A6" s="143" t="s">
        <v>61</v>
      </c>
      <c r="B6" s="143"/>
      <c r="C6" s="143"/>
      <c r="D6" s="143"/>
      <c r="E6" s="143"/>
      <c r="F6" s="143"/>
      <c r="G6" s="143"/>
    </row>
    <row r="7" spans="1:7" x14ac:dyDescent="0.25">
      <c r="A7" s="143" t="s">
        <v>38</v>
      </c>
      <c r="B7" s="143"/>
      <c r="C7" s="143"/>
      <c r="D7" s="143"/>
      <c r="E7" s="143"/>
      <c r="F7" s="143"/>
      <c r="G7" s="143"/>
    </row>
    <row r="8" spans="1:7" ht="15.75" x14ac:dyDescent="0.25">
      <c r="A8" s="124" t="s">
        <v>74</v>
      </c>
      <c r="B8" s="124"/>
      <c r="C8" s="209"/>
      <c r="D8" s="124"/>
      <c r="E8" s="208"/>
      <c r="F8" s="207"/>
      <c r="G8" s="210" t="s">
        <v>36</v>
      </c>
    </row>
    <row r="9" spans="1:7" ht="15.75" x14ac:dyDescent="0.25">
      <c r="A9" s="124" t="s">
        <v>73</v>
      </c>
      <c r="B9" s="124"/>
      <c r="C9" s="209"/>
      <c r="D9" s="124"/>
      <c r="E9" s="208"/>
      <c r="F9" s="207"/>
      <c r="G9" s="206" t="s">
        <v>34</v>
      </c>
    </row>
    <row r="10" spans="1:7" x14ac:dyDescent="0.25">
      <c r="A10" s="186" t="s">
        <v>58</v>
      </c>
      <c r="B10" s="182"/>
      <c r="C10" s="181"/>
      <c r="D10" s="181"/>
      <c r="E10" s="181"/>
      <c r="F10" s="200">
        <v>0</v>
      </c>
      <c r="G10" s="205"/>
    </row>
    <row r="11" spans="1:7" x14ac:dyDescent="0.25">
      <c r="A11" s="186" t="s">
        <v>72</v>
      </c>
      <c r="B11" s="182"/>
      <c r="C11" s="181"/>
      <c r="D11" s="181"/>
      <c r="E11" s="181"/>
      <c r="F11" s="180">
        <v>15400</v>
      </c>
      <c r="G11" s="205"/>
    </row>
    <row r="12" spans="1:7" x14ac:dyDescent="0.25">
      <c r="A12" s="181"/>
      <c r="B12" s="182"/>
      <c r="C12" s="181"/>
      <c r="D12" s="181" t="s">
        <v>70</v>
      </c>
      <c r="E12" s="181"/>
      <c r="F12" s="177"/>
      <c r="G12" s="197">
        <f>F11</f>
        <v>15400</v>
      </c>
    </row>
    <row r="13" spans="1:7" x14ac:dyDescent="0.25">
      <c r="A13" s="49" t="s">
        <v>16</v>
      </c>
      <c r="B13" s="182"/>
      <c r="C13" s="181"/>
      <c r="D13" s="181"/>
      <c r="E13" s="181"/>
      <c r="F13" s="177"/>
      <c r="G13" s="196"/>
    </row>
    <row r="14" spans="1:7" x14ac:dyDescent="0.25">
      <c r="A14" s="176" t="s">
        <v>65</v>
      </c>
      <c r="B14" s="182"/>
      <c r="C14" s="181"/>
      <c r="D14" s="181"/>
      <c r="E14" s="181"/>
      <c r="F14" s="180">
        <v>101775068.41</v>
      </c>
      <c r="G14" s="196"/>
    </row>
    <row r="15" spans="1:7" x14ac:dyDescent="0.25">
      <c r="A15" s="176" t="s">
        <v>64</v>
      </c>
      <c r="B15" s="176"/>
      <c r="C15" s="176"/>
      <c r="D15" s="175"/>
      <c r="E15" s="175"/>
      <c r="F15" s="174"/>
      <c r="G15" s="198"/>
    </row>
    <row r="16" spans="1:7" x14ac:dyDescent="0.25">
      <c r="A16" s="176"/>
      <c r="B16" s="176"/>
      <c r="C16" s="176"/>
      <c r="D16" s="175"/>
      <c r="E16" s="175"/>
      <c r="F16" s="204"/>
      <c r="G16" s="198"/>
    </row>
    <row r="17" spans="1:7" x14ac:dyDescent="0.25">
      <c r="A17" s="203"/>
      <c r="B17" s="182"/>
      <c r="C17" s="166"/>
      <c r="D17" s="181" t="s">
        <v>71</v>
      </c>
      <c r="E17" s="202"/>
      <c r="F17" s="198"/>
      <c r="G17" s="197">
        <f>F15+F14</f>
        <v>101775068.41</v>
      </c>
    </row>
    <row r="18" spans="1:7" x14ac:dyDescent="0.25">
      <c r="A18" s="203"/>
      <c r="B18" s="182"/>
      <c r="C18" s="166"/>
      <c r="D18" s="181"/>
      <c r="E18" s="202"/>
      <c r="F18" s="198"/>
      <c r="G18" s="196"/>
    </row>
    <row r="19" spans="1:7" x14ac:dyDescent="0.25">
      <c r="A19" s="49" t="s">
        <v>8</v>
      </c>
      <c r="B19" s="7"/>
      <c r="C19" s="7"/>
      <c r="D19" s="181"/>
      <c r="E19" s="202"/>
      <c r="F19" s="198"/>
      <c r="G19" s="177"/>
    </row>
    <row r="20" spans="1:7" x14ac:dyDescent="0.25">
      <c r="A20" s="7" t="s">
        <v>62</v>
      </c>
      <c r="B20" s="7"/>
      <c r="C20" s="7"/>
      <c r="D20" s="181"/>
      <c r="E20" s="202"/>
      <c r="F20" s="197">
        <v>101790468.41</v>
      </c>
      <c r="G20" s="177"/>
    </row>
    <row r="21" spans="1:7" x14ac:dyDescent="0.25">
      <c r="A21" s="7"/>
      <c r="B21" s="7"/>
      <c r="C21" s="7"/>
      <c r="D21" s="181" t="s">
        <v>70</v>
      </c>
      <c r="E21" s="202"/>
      <c r="F21" s="198"/>
      <c r="G21" s="197">
        <f>F20</f>
        <v>101790468.41</v>
      </c>
    </row>
    <row r="22" spans="1:7" x14ac:dyDescent="0.25">
      <c r="A22" s="7"/>
      <c r="B22" s="7"/>
      <c r="C22" s="7"/>
      <c r="D22" s="181"/>
      <c r="E22" s="202"/>
      <c r="F22" s="198"/>
      <c r="G22" s="197"/>
    </row>
    <row r="23" spans="1:7" ht="15.75" thickBot="1" x14ac:dyDescent="0.3">
      <c r="A23" s="166"/>
      <c r="B23" s="182"/>
      <c r="C23" s="167"/>
      <c r="D23" s="166" t="s">
        <v>27</v>
      </c>
      <c r="E23" s="202"/>
      <c r="F23" s="198"/>
      <c r="G23" s="165">
        <f>G12+G17-G21</f>
        <v>0</v>
      </c>
    </row>
    <row r="24" spans="1:7" ht="15.75" thickTop="1" x14ac:dyDescent="0.25">
      <c r="A24" s="201"/>
      <c r="B24" s="201"/>
      <c r="C24" s="201"/>
      <c r="D24" s="201"/>
      <c r="E24" s="201"/>
      <c r="F24" s="201"/>
      <c r="G24" s="201"/>
    </row>
    <row r="25" spans="1:7" x14ac:dyDescent="0.25">
      <c r="A25" s="49" t="s">
        <v>16</v>
      </c>
      <c r="B25" s="182"/>
      <c r="C25" s="181"/>
      <c r="D25" s="181"/>
      <c r="E25" s="181"/>
      <c r="F25" s="198"/>
      <c r="G25" s="177"/>
    </row>
    <row r="26" spans="1:7" x14ac:dyDescent="0.25">
      <c r="A26" s="7" t="s">
        <v>69</v>
      </c>
      <c r="B26" s="182"/>
      <c r="C26" s="181"/>
      <c r="D26" s="181"/>
      <c r="E26" s="181"/>
      <c r="F26" s="200"/>
      <c r="G26" s="198"/>
    </row>
    <row r="27" spans="1:7" x14ac:dyDescent="0.25">
      <c r="A27" s="181"/>
      <c r="B27" s="182"/>
      <c r="C27" s="181"/>
      <c r="D27" s="181"/>
      <c r="E27" s="181"/>
      <c r="F27" s="198"/>
      <c r="G27" s="199">
        <f>G23+F26</f>
        <v>0</v>
      </c>
    </row>
    <row r="28" spans="1:7" x14ac:dyDescent="0.25">
      <c r="A28" s="166" t="s">
        <v>8</v>
      </c>
      <c r="B28" s="182"/>
      <c r="C28" s="181"/>
      <c r="D28" s="181"/>
      <c r="E28" s="181"/>
      <c r="F28" s="198"/>
      <c r="G28" s="177"/>
    </row>
    <row r="29" spans="1:7" x14ac:dyDescent="0.25">
      <c r="A29" s="7" t="s">
        <v>68</v>
      </c>
      <c r="B29" s="182"/>
      <c r="C29" s="181"/>
      <c r="D29" s="181"/>
      <c r="E29" s="181"/>
      <c r="F29" s="197"/>
      <c r="G29" s="177"/>
    </row>
    <row r="30" spans="1:7" ht="15.75" thickBot="1" x14ac:dyDescent="0.3">
      <c r="A30" s="166" t="s">
        <v>50</v>
      </c>
      <c r="B30" s="182"/>
      <c r="C30" s="181"/>
      <c r="D30" s="181"/>
      <c r="E30" s="181"/>
      <c r="F30" s="196"/>
      <c r="G30" s="195">
        <f>G27-F29</f>
        <v>0</v>
      </c>
    </row>
    <row r="31" spans="1:7" ht="16.5" thickTop="1" thickBot="1" x14ac:dyDescent="0.3">
      <c r="A31" s="194"/>
      <c r="B31" s="193"/>
      <c r="C31" s="192"/>
      <c r="D31" s="192"/>
      <c r="E31" s="192"/>
      <c r="F31" s="191"/>
      <c r="G31" s="190"/>
    </row>
    <row r="32" spans="1:7" ht="16.5" thickTop="1" thickBot="1" x14ac:dyDescent="0.3">
      <c r="A32" s="189" t="s">
        <v>20</v>
      </c>
      <c r="B32" s="189"/>
      <c r="C32" s="189"/>
      <c r="D32" s="189"/>
      <c r="E32" s="188"/>
      <c r="F32" s="188"/>
      <c r="G32" s="187"/>
    </row>
    <row r="33" spans="1:7" ht="15.75" thickTop="1" x14ac:dyDescent="0.25">
      <c r="A33" s="186" t="s">
        <v>67</v>
      </c>
      <c r="B33" s="7"/>
      <c r="C33" s="7"/>
      <c r="D33" s="7"/>
      <c r="E33" s="69"/>
      <c r="F33" s="69">
        <v>0</v>
      </c>
      <c r="G33" s="173"/>
    </row>
    <row r="34" spans="1:7" x14ac:dyDescent="0.25">
      <c r="A34" s="186" t="s">
        <v>66</v>
      </c>
      <c r="B34" s="7"/>
      <c r="C34" s="7"/>
      <c r="D34" s="7"/>
      <c r="E34" s="185"/>
      <c r="F34" s="185">
        <v>15400</v>
      </c>
      <c r="G34" s="7"/>
    </row>
    <row r="35" spans="1:7" ht="15.75" thickBot="1" x14ac:dyDescent="0.3">
      <c r="A35" s="7"/>
      <c r="B35" s="7"/>
      <c r="C35" s="7" t="s">
        <v>17</v>
      </c>
      <c r="D35" s="7"/>
      <c r="E35" s="7"/>
      <c r="F35" s="7"/>
      <c r="G35" s="179">
        <f>F33+F34</f>
        <v>15400</v>
      </c>
    </row>
    <row r="36" spans="1:7" ht="15.75" thickTop="1" x14ac:dyDescent="0.25">
      <c r="A36" s="49" t="s">
        <v>16</v>
      </c>
      <c r="B36" s="7"/>
      <c r="C36" s="7"/>
      <c r="D36" s="7"/>
      <c r="E36" s="184"/>
      <c r="F36" s="183"/>
      <c r="G36" s="7"/>
    </row>
    <row r="37" spans="1:7" x14ac:dyDescent="0.25">
      <c r="A37" s="176" t="s">
        <v>65</v>
      </c>
      <c r="B37" s="182"/>
      <c r="C37" s="181"/>
      <c r="D37" s="181"/>
      <c r="E37" s="181"/>
      <c r="F37" s="180">
        <v>101775068.41</v>
      </c>
      <c r="G37" s="178"/>
    </row>
    <row r="38" spans="1:7" x14ac:dyDescent="0.25">
      <c r="A38" s="176" t="s">
        <v>64</v>
      </c>
      <c r="B38" s="176"/>
      <c r="C38" s="176"/>
      <c r="D38" s="175"/>
      <c r="E38" s="175"/>
      <c r="F38" s="174"/>
      <c r="G38" s="178"/>
    </row>
    <row r="39" spans="1:7" ht="15.75" thickBot="1" x14ac:dyDescent="0.3">
      <c r="A39" s="7"/>
      <c r="B39" s="7"/>
      <c r="C39" s="7" t="s">
        <v>17</v>
      </c>
      <c r="D39" s="7"/>
      <c r="E39" s="172"/>
      <c r="F39" s="178"/>
      <c r="G39" s="179">
        <f>+F38+F37</f>
        <v>101775068.41</v>
      </c>
    </row>
    <row r="40" spans="1:7" ht="15.75" thickTop="1" x14ac:dyDescent="0.25">
      <c r="A40" s="7"/>
      <c r="B40" s="7"/>
      <c r="C40" s="7"/>
      <c r="D40" s="7"/>
      <c r="E40" s="172" t="s">
        <v>63</v>
      </c>
      <c r="F40" s="178"/>
      <c r="G40" s="177"/>
    </row>
    <row r="41" spans="1:7" x14ac:dyDescent="0.25">
      <c r="A41" s="7" t="s">
        <v>62</v>
      </c>
      <c r="B41" s="176"/>
      <c r="C41" s="176"/>
      <c r="D41" s="175"/>
      <c r="E41" s="175"/>
      <c r="F41" s="174">
        <v>101790468.41</v>
      </c>
      <c r="G41" s="173"/>
    </row>
    <row r="42" spans="1:7" x14ac:dyDescent="0.25">
      <c r="A42" s="7"/>
      <c r="B42" s="7"/>
      <c r="C42" s="7" t="s">
        <v>17</v>
      </c>
      <c r="D42" s="7"/>
      <c r="E42" s="172"/>
      <c r="F42" s="171"/>
      <c r="G42" s="170">
        <f>F41</f>
        <v>101790468.41</v>
      </c>
    </row>
    <row r="43" spans="1:7" x14ac:dyDescent="0.25">
      <c r="A43" s="7"/>
      <c r="B43" s="7"/>
      <c r="C43" s="7"/>
      <c r="D43" s="7"/>
      <c r="E43" s="169"/>
      <c r="F43" s="168"/>
      <c r="G43" s="7"/>
    </row>
    <row r="44" spans="1:7" ht="15.75" thickBot="1" x14ac:dyDescent="0.3">
      <c r="A44" s="7"/>
      <c r="B44" s="7"/>
      <c r="C44" s="167"/>
      <c r="D44" s="166" t="s">
        <v>4</v>
      </c>
      <c r="E44" s="162"/>
      <c r="F44" s="7"/>
      <c r="G44" s="165">
        <f>G35+G39-G42</f>
        <v>0</v>
      </c>
    </row>
    <row r="45" spans="1:7" ht="15.75" thickTop="1" x14ac:dyDescent="0.25">
      <c r="A45" s="164"/>
      <c r="B45" s="164"/>
      <c r="C45" s="164"/>
      <c r="D45" s="163"/>
      <c r="E45" s="162"/>
      <c r="F45" s="13"/>
      <c r="G45" s="161"/>
    </row>
    <row r="46" spans="1:7" x14ac:dyDescent="0.25">
      <c r="A46" s="160" t="s">
        <v>3</v>
      </c>
      <c r="B46" s="160"/>
      <c r="C46" s="160"/>
      <c r="D46" s="159"/>
      <c r="E46" s="159"/>
      <c r="F46" s="158"/>
      <c r="G46" s="157" t="s">
        <v>2</v>
      </c>
    </row>
    <row r="47" spans="1:7" x14ac:dyDescent="0.25">
      <c r="A47" s="155"/>
      <c r="B47" s="155"/>
      <c r="C47" s="155"/>
      <c r="D47" s="156"/>
      <c r="E47" s="156"/>
      <c r="F47" s="156"/>
      <c r="G47" s="155"/>
    </row>
    <row r="48" spans="1:7" x14ac:dyDescent="0.25">
      <c r="A48" s="154"/>
      <c r="B48" s="154"/>
      <c r="C48" s="154"/>
      <c r="D48" s="153"/>
      <c r="E48" s="153"/>
      <c r="F48" s="153"/>
      <c r="G48" s="152"/>
    </row>
    <row r="49" spans="1:7" x14ac:dyDescent="0.25">
      <c r="A49" s="151" t="s">
        <v>1</v>
      </c>
      <c r="B49" s="151"/>
      <c r="C49" s="151"/>
      <c r="D49" s="150"/>
      <c r="E49" s="150"/>
      <c r="F49" s="150"/>
      <c r="G49" s="149" t="s">
        <v>0</v>
      </c>
    </row>
    <row r="50" spans="1:7" x14ac:dyDescent="0.25">
      <c r="A50" s="149"/>
      <c r="B50" s="149"/>
      <c r="C50" s="149"/>
      <c r="D50" s="149"/>
      <c r="E50" s="149"/>
      <c r="F50" s="149"/>
      <c r="G50" s="149"/>
    </row>
    <row r="51" spans="1:7" x14ac:dyDescent="0.25">
      <c r="A51" s="6"/>
      <c r="B51" s="67"/>
      <c r="C51" s="148"/>
      <c r="D51" s="148"/>
      <c r="E51" s="148"/>
      <c r="F51" s="68"/>
      <c r="G51" s="68"/>
    </row>
  </sheetData>
  <mergeCells count="8">
    <mergeCell ref="A48:C48"/>
    <mergeCell ref="A49:C49"/>
    <mergeCell ref="A4:G4"/>
    <mergeCell ref="A5:G5"/>
    <mergeCell ref="A6:G6"/>
    <mergeCell ref="A7:G7"/>
    <mergeCell ref="A45:C45"/>
    <mergeCell ref="A46:C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F14" sqref="F14"/>
    </sheetView>
  </sheetViews>
  <sheetFormatPr baseColWidth="10" defaultRowHeight="15" x14ac:dyDescent="0.25"/>
  <cols>
    <col min="4" max="4" width="20.5703125" customWidth="1"/>
    <col min="5" max="5" width="7.7109375" customWidth="1"/>
    <col min="6" max="6" width="11.140625" customWidth="1"/>
    <col min="7" max="7" width="15.85546875" customWidth="1"/>
  </cols>
  <sheetData>
    <row r="1" spans="1:7" ht="15.75" x14ac:dyDescent="0.25">
      <c r="A1" s="129"/>
      <c r="B1" s="127"/>
      <c r="C1" s="79"/>
      <c r="D1" s="128"/>
      <c r="E1" s="118"/>
      <c r="F1" s="127"/>
      <c r="G1" s="126"/>
    </row>
    <row r="2" spans="1:7" ht="15.75" x14ac:dyDescent="0.25">
      <c r="A2" s="129"/>
      <c r="B2" s="127"/>
      <c r="C2" s="79"/>
      <c r="D2" s="128"/>
      <c r="E2" s="118"/>
      <c r="F2" s="127"/>
      <c r="G2" s="126"/>
    </row>
    <row r="3" spans="1:7" ht="15.75" x14ac:dyDescent="0.25">
      <c r="A3" s="129"/>
      <c r="B3" s="127"/>
      <c r="C3" s="79"/>
      <c r="D3" s="128"/>
      <c r="E3" s="118"/>
      <c r="F3" s="127"/>
      <c r="G3" s="126"/>
    </row>
    <row r="4" spans="1:7" ht="18" x14ac:dyDescent="0.25">
      <c r="A4" s="141" t="s">
        <v>40</v>
      </c>
      <c r="B4" s="141"/>
      <c r="C4" s="141"/>
      <c r="D4" s="141"/>
      <c r="E4" s="141"/>
      <c r="F4" s="141"/>
      <c r="G4" s="141"/>
    </row>
    <row r="5" spans="1:7" x14ac:dyDescent="0.25">
      <c r="A5" s="142" t="s">
        <v>39</v>
      </c>
      <c r="B5" s="142"/>
      <c r="C5" s="142"/>
      <c r="D5" s="142"/>
      <c r="E5" s="142"/>
      <c r="F5" s="142"/>
      <c r="G5" s="142"/>
    </row>
    <row r="6" spans="1:7" x14ac:dyDescent="0.25">
      <c r="A6" s="143" t="s">
        <v>61</v>
      </c>
      <c r="B6" s="143"/>
      <c r="C6" s="143"/>
      <c r="D6" s="143"/>
      <c r="E6" s="143"/>
      <c r="F6" s="143"/>
      <c r="G6" s="143"/>
    </row>
    <row r="7" spans="1:7" x14ac:dyDescent="0.25">
      <c r="A7" s="143" t="s">
        <v>38</v>
      </c>
      <c r="B7" s="143"/>
      <c r="C7" s="143"/>
      <c r="D7" s="143"/>
      <c r="E7" s="143"/>
      <c r="F7" s="143"/>
      <c r="G7" s="143"/>
    </row>
    <row r="8" spans="1:7" ht="15.75" x14ac:dyDescent="0.25">
      <c r="A8" s="125" t="s">
        <v>60</v>
      </c>
      <c r="B8" s="124"/>
      <c r="C8" s="123"/>
      <c r="D8" s="122"/>
      <c r="E8" s="121"/>
      <c r="F8" s="121"/>
      <c r="G8" s="120" t="s">
        <v>36</v>
      </c>
    </row>
    <row r="9" spans="1:7" x14ac:dyDescent="0.25">
      <c r="A9" s="144"/>
      <c r="B9" s="144"/>
      <c r="C9" s="79"/>
      <c r="D9" s="119"/>
      <c r="E9" s="118"/>
      <c r="F9" s="117"/>
      <c r="G9" s="116" t="s">
        <v>59</v>
      </c>
    </row>
    <row r="10" spans="1:7" x14ac:dyDescent="0.25">
      <c r="A10" s="94" t="s">
        <v>58</v>
      </c>
      <c r="B10" s="115"/>
      <c r="C10" s="114"/>
      <c r="D10" s="114"/>
      <c r="E10" s="74"/>
      <c r="F10" s="90">
        <v>0</v>
      </c>
      <c r="G10" s="112"/>
    </row>
    <row r="11" spans="1:7" x14ac:dyDescent="0.25">
      <c r="A11" s="94" t="s">
        <v>57</v>
      </c>
      <c r="B11" s="115"/>
      <c r="C11" s="114"/>
      <c r="D11" s="114"/>
      <c r="E11" s="74"/>
      <c r="F11" s="113">
        <v>0</v>
      </c>
      <c r="G11" s="112"/>
    </row>
    <row r="12" spans="1:7" x14ac:dyDescent="0.25">
      <c r="A12" s="74"/>
      <c r="B12" s="75"/>
      <c r="C12" s="74"/>
      <c r="D12" s="76" t="s">
        <v>54</v>
      </c>
      <c r="E12" s="74"/>
      <c r="F12" s="90"/>
      <c r="G12" s="111">
        <f>F10+F11</f>
        <v>0</v>
      </c>
    </row>
    <row r="13" spans="1:7" x14ac:dyDescent="0.25">
      <c r="A13" s="107" t="s">
        <v>56</v>
      </c>
      <c r="B13" s="75"/>
      <c r="C13" s="74"/>
      <c r="D13" s="74"/>
      <c r="E13" s="74"/>
      <c r="F13" s="108"/>
      <c r="G13" s="72"/>
    </row>
    <row r="14" spans="1:7" ht="15.75" x14ac:dyDescent="0.25">
      <c r="A14" s="66" t="s">
        <v>55</v>
      </c>
      <c r="B14" s="66"/>
      <c r="C14" s="66"/>
      <c r="D14" s="66"/>
      <c r="E14" s="91"/>
      <c r="F14" s="90">
        <v>0</v>
      </c>
      <c r="G14" s="72"/>
    </row>
    <row r="15" spans="1:7" x14ac:dyDescent="0.25">
      <c r="A15" s="79"/>
      <c r="B15" s="75"/>
      <c r="C15" s="76"/>
      <c r="D15" s="76" t="s">
        <v>54</v>
      </c>
      <c r="E15" s="85"/>
      <c r="F15" s="72"/>
      <c r="G15" s="111">
        <f>F14</f>
        <v>0</v>
      </c>
    </row>
    <row r="16" spans="1:7" x14ac:dyDescent="0.25">
      <c r="A16" s="107" t="s">
        <v>8</v>
      </c>
      <c r="B16" s="66"/>
      <c r="C16" s="66"/>
      <c r="D16" s="74"/>
      <c r="E16" s="85"/>
      <c r="F16" s="72"/>
      <c r="G16" s="108"/>
    </row>
    <row r="17" spans="1:7" x14ac:dyDescent="0.25">
      <c r="A17" s="82" t="s">
        <v>45</v>
      </c>
      <c r="B17" s="82"/>
      <c r="C17" s="66"/>
      <c r="D17" s="74"/>
      <c r="E17" s="85"/>
      <c r="F17" s="110">
        <v>0</v>
      </c>
      <c r="G17" s="108"/>
    </row>
    <row r="18" spans="1:7" x14ac:dyDescent="0.25">
      <c r="A18" s="82" t="s">
        <v>44</v>
      </c>
      <c r="B18" s="82"/>
      <c r="C18" s="66"/>
      <c r="D18" s="74"/>
      <c r="E18" s="85"/>
      <c r="F18" s="84"/>
      <c r="G18" s="108"/>
    </row>
    <row r="19" spans="1:7" x14ac:dyDescent="0.25">
      <c r="A19" s="82" t="s">
        <v>43</v>
      </c>
      <c r="B19" s="82"/>
      <c r="C19" s="66"/>
      <c r="D19" s="74"/>
      <c r="E19" s="85"/>
      <c r="F19" s="84"/>
      <c r="G19" s="108"/>
    </row>
    <row r="20" spans="1:7" x14ac:dyDescent="0.25">
      <c r="A20" s="82" t="s">
        <v>53</v>
      </c>
      <c r="B20" s="82"/>
      <c r="C20" s="66"/>
      <c r="D20" s="74"/>
      <c r="E20" s="85"/>
      <c r="F20" s="109"/>
      <c r="G20" s="108"/>
    </row>
    <row r="21" spans="1:7" x14ac:dyDescent="0.25">
      <c r="A21" s="76"/>
      <c r="B21" s="75"/>
      <c r="C21" s="79"/>
      <c r="D21" s="76" t="s">
        <v>27</v>
      </c>
      <c r="E21" s="85"/>
      <c r="F21" s="72"/>
      <c r="G21" s="77">
        <f>G12+G15-F20</f>
        <v>0</v>
      </c>
    </row>
    <row r="22" spans="1:7" x14ac:dyDescent="0.25">
      <c r="A22" s="107" t="s">
        <v>16</v>
      </c>
      <c r="B22" s="75"/>
      <c r="C22" s="74"/>
      <c r="D22" s="74"/>
      <c r="E22" s="74"/>
      <c r="F22" s="106"/>
      <c r="G22" s="104"/>
    </row>
    <row r="23" spans="1:7" x14ac:dyDescent="0.25">
      <c r="A23" s="7" t="s">
        <v>52</v>
      </c>
      <c r="B23" s="75"/>
      <c r="C23" s="74"/>
      <c r="D23" s="74"/>
      <c r="E23" s="74"/>
      <c r="F23" s="103"/>
      <c r="G23" s="106"/>
    </row>
    <row r="24" spans="1:7" ht="15.75" x14ac:dyDescent="0.25">
      <c r="A24" s="76" t="s">
        <v>8</v>
      </c>
      <c r="B24" s="75"/>
      <c r="C24" s="74"/>
      <c r="D24" s="74"/>
      <c r="E24" s="102"/>
      <c r="F24" s="105"/>
      <c r="G24" s="104"/>
    </row>
    <row r="25" spans="1:7" ht="15.75" x14ac:dyDescent="0.25">
      <c r="A25" s="66" t="s">
        <v>51</v>
      </c>
      <c r="B25" s="75"/>
      <c r="C25" s="74"/>
      <c r="D25" s="74"/>
      <c r="E25" s="102"/>
      <c r="F25" s="101"/>
      <c r="G25" s="103"/>
    </row>
    <row r="26" spans="1:7" ht="16.5" thickBot="1" x14ac:dyDescent="0.3">
      <c r="A26" s="76" t="s">
        <v>50</v>
      </c>
      <c r="B26" s="75"/>
      <c r="C26" s="74"/>
      <c r="D26" s="74"/>
      <c r="E26" s="102"/>
      <c r="F26" s="101"/>
      <c r="G26" s="100">
        <f>G21</f>
        <v>0</v>
      </c>
    </row>
    <row r="27" spans="1:7" ht="16.5" thickTop="1" thickBot="1" x14ac:dyDescent="0.3">
      <c r="A27" s="99" t="s">
        <v>20</v>
      </c>
      <c r="B27" s="99"/>
      <c r="C27" s="99"/>
      <c r="D27" s="99"/>
      <c r="E27" s="98"/>
      <c r="F27" s="98"/>
      <c r="G27" s="97"/>
    </row>
    <row r="28" spans="1:7" ht="15.75" thickTop="1" x14ac:dyDescent="0.25">
      <c r="A28" s="94" t="s">
        <v>49</v>
      </c>
      <c r="B28" s="7"/>
      <c r="C28" s="7"/>
      <c r="D28" s="7"/>
      <c r="E28" s="96"/>
      <c r="F28" s="95">
        <v>0</v>
      </c>
      <c r="G28" s="83"/>
    </row>
    <row r="29" spans="1:7" x14ac:dyDescent="0.25">
      <c r="A29" s="94" t="s">
        <v>48</v>
      </c>
      <c r="B29" s="7"/>
      <c r="C29" s="7"/>
      <c r="D29" s="7"/>
      <c r="E29" s="145"/>
      <c r="F29" s="145"/>
      <c r="G29" s="78"/>
    </row>
    <row r="30" spans="1:7" ht="15.75" thickBot="1" x14ac:dyDescent="0.3">
      <c r="A30" s="66"/>
      <c r="B30" s="66"/>
      <c r="C30" s="66" t="s">
        <v>17</v>
      </c>
      <c r="D30" s="66"/>
      <c r="E30" s="78"/>
      <c r="F30" s="78"/>
      <c r="G30" s="88">
        <f>F28+E29</f>
        <v>0</v>
      </c>
    </row>
    <row r="31" spans="1:7" ht="15.75" thickTop="1" x14ac:dyDescent="0.25">
      <c r="A31" s="66" t="s">
        <v>16</v>
      </c>
      <c r="B31" s="66"/>
      <c r="C31" s="66"/>
      <c r="D31" s="66"/>
      <c r="E31" s="93" t="s">
        <v>46</v>
      </c>
      <c r="F31" s="92"/>
      <c r="G31" s="78"/>
    </row>
    <row r="32" spans="1:7" ht="15.75" x14ac:dyDescent="0.25">
      <c r="A32" s="66" t="s">
        <v>47</v>
      </c>
      <c r="B32" s="66"/>
      <c r="C32" s="66"/>
      <c r="D32" s="66"/>
      <c r="E32" s="91"/>
      <c r="F32" s="90"/>
      <c r="G32" s="89"/>
    </row>
    <row r="33" spans="1:7" ht="15.75" thickBot="1" x14ac:dyDescent="0.3">
      <c r="A33" s="66"/>
      <c r="B33" s="66"/>
      <c r="C33" s="66" t="s">
        <v>46</v>
      </c>
      <c r="D33" s="66"/>
      <c r="E33" s="86"/>
      <c r="F33" s="86"/>
      <c r="G33" s="88">
        <f>SUM(F32:F32)</f>
        <v>0</v>
      </c>
    </row>
    <row r="34" spans="1:7" ht="15.75" thickTop="1" x14ac:dyDescent="0.25">
      <c r="A34" s="7" t="s">
        <v>8</v>
      </c>
      <c r="B34" s="66"/>
      <c r="C34" s="66"/>
      <c r="D34" s="66"/>
      <c r="E34" s="146"/>
      <c r="F34" s="146"/>
      <c r="G34" s="86"/>
    </row>
    <row r="35" spans="1:7" x14ac:dyDescent="0.25">
      <c r="A35" s="82" t="s">
        <v>45</v>
      </c>
      <c r="B35" s="82"/>
      <c r="C35" s="66"/>
      <c r="D35" s="74"/>
      <c r="E35" s="85"/>
      <c r="F35" s="87">
        <v>0</v>
      </c>
      <c r="G35" s="86"/>
    </row>
    <row r="36" spans="1:7" x14ac:dyDescent="0.25">
      <c r="A36" s="82" t="s">
        <v>44</v>
      </c>
      <c r="B36" s="82"/>
      <c r="C36" s="66"/>
      <c r="D36" s="74"/>
      <c r="E36" s="85"/>
      <c r="F36" s="84">
        <v>0</v>
      </c>
      <c r="G36" s="83"/>
    </row>
    <row r="37" spans="1:7" x14ac:dyDescent="0.25">
      <c r="A37" s="82" t="s">
        <v>43</v>
      </c>
      <c r="B37" s="82"/>
      <c r="C37" s="66"/>
      <c r="D37" s="74"/>
      <c r="E37" s="85"/>
      <c r="F37" s="84">
        <v>0</v>
      </c>
      <c r="G37" s="83"/>
    </row>
    <row r="38" spans="1:7" x14ac:dyDescent="0.25">
      <c r="A38" s="82" t="s">
        <v>42</v>
      </c>
      <c r="B38" s="66"/>
      <c r="C38" s="66"/>
      <c r="D38" s="66"/>
      <c r="E38" s="81"/>
      <c r="F38" s="80">
        <f>SUM(F35:F37)</f>
        <v>0</v>
      </c>
      <c r="G38" s="78"/>
    </row>
    <row r="39" spans="1:7" x14ac:dyDescent="0.25">
      <c r="A39" s="66"/>
      <c r="B39" s="66"/>
      <c r="C39" s="79"/>
      <c r="D39" s="76" t="s">
        <v>4</v>
      </c>
      <c r="E39" s="78"/>
      <c r="F39" s="78"/>
      <c r="G39" s="77">
        <f>G30+G33-F38</f>
        <v>0</v>
      </c>
    </row>
    <row r="40" spans="1:7" x14ac:dyDescent="0.25">
      <c r="A40" s="76"/>
      <c r="B40" s="75"/>
      <c r="C40" s="74"/>
      <c r="D40" s="74"/>
      <c r="E40" s="73"/>
      <c r="F40" s="72"/>
      <c r="G40" s="71"/>
    </row>
    <row r="41" spans="1:7" x14ac:dyDescent="0.25">
      <c r="A41" s="147" t="s">
        <v>41</v>
      </c>
      <c r="B41" s="147"/>
      <c r="C41" s="147"/>
      <c r="D41" s="67"/>
      <c r="E41" s="66"/>
      <c r="F41" s="70"/>
      <c r="G41" s="69"/>
    </row>
    <row r="42" spans="1:7" x14ac:dyDescent="0.25">
      <c r="A42" s="139" t="s">
        <v>3</v>
      </c>
      <c r="B42" s="139"/>
      <c r="C42" s="139"/>
      <c r="D42" s="6"/>
      <c r="E42" s="66"/>
      <c r="F42" s="131" t="s">
        <v>2</v>
      </c>
      <c r="G42" s="131"/>
    </row>
    <row r="43" spans="1:7" x14ac:dyDescent="0.25">
      <c r="A43" s="140"/>
      <c r="B43" s="140"/>
      <c r="C43" s="140"/>
      <c r="D43" s="5"/>
      <c r="E43" s="66"/>
      <c r="F43" s="5"/>
      <c r="G43" s="5"/>
    </row>
    <row r="44" spans="1:7" x14ac:dyDescent="0.25">
      <c r="A44" s="139" t="s">
        <v>1</v>
      </c>
      <c r="B44" s="139"/>
      <c r="C44" s="139"/>
      <c r="D44" s="6"/>
      <c r="E44" s="6"/>
      <c r="F44" s="131" t="s">
        <v>0</v>
      </c>
      <c r="G44" s="131"/>
    </row>
    <row r="45" spans="1:7" x14ac:dyDescent="0.25">
      <c r="A45" s="5"/>
      <c r="B45" s="5"/>
      <c r="C45" s="5"/>
      <c r="D45" s="5"/>
      <c r="E45" s="5"/>
      <c r="F45" s="5"/>
      <c r="G45" s="5"/>
    </row>
    <row r="46" spans="1:7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6"/>
      <c r="B47" s="67"/>
      <c r="C47" s="66"/>
      <c r="D47" s="66"/>
      <c r="E47" s="66"/>
      <c r="F47" s="5"/>
      <c r="G47" s="5"/>
    </row>
    <row r="48" spans="1:7" x14ac:dyDescent="0.25">
      <c r="A48" s="6"/>
      <c r="B48" s="67"/>
      <c r="C48" s="66"/>
      <c r="D48" s="66"/>
      <c r="E48" s="66"/>
      <c r="F48" s="5"/>
      <c r="G48" s="5"/>
    </row>
  </sheetData>
  <mergeCells count="13">
    <mergeCell ref="E29:F29"/>
    <mergeCell ref="E34:F34"/>
    <mergeCell ref="A41:C41"/>
    <mergeCell ref="A4:G4"/>
    <mergeCell ref="A5:G5"/>
    <mergeCell ref="A6:G6"/>
    <mergeCell ref="A7:G7"/>
    <mergeCell ref="A9:B9"/>
    <mergeCell ref="A42:C42"/>
    <mergeCell ref="F42:G42"/>
    <mergeCell ref="A43:C43"/>
    <mergeCell ref="A44:C44"/>
    <mergeCell ref="F44:G4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A9" sqref="A9:B9"/>
    </sheetView>
  </sheetViews>
  <sheetFormatPr baseColWidth="10" defaultRowHeight="15" x14ac:dyDescent="0.25"/>
  <cols>
    <col min="4" max="4" width="13" customWidth="1"/>
    <col min="5" max="5" width="6.5703125" customWidth="1"/>
    <col min="6" max="6" width="12.5703125" customWidth="1"/>
    <col min="7" max="7" width="21.42578125" customWidth="1"/>
  </cols>
  <sheetData>
    <row r="2" spans="1:7" ht="15.75" x14ac:dyDescent="0.25">
      <c r="A2" s="216"/>
      <c r="B2" s="217"/>
      <c r="C2" s="218"/>
      <c r="D2" s="63"/>
      <c r="E2" s="219"/>
      <c r="F2" s="217"/>
      <c r="G2" s="220"/>
    </row>
    <row r="3" spans="1:7" ht="15.75" x14ac:dyDescent="0.25">
      <c r="A3" s="216"/>
      <c r="B3" s="217"/>
      <c r="C3" s="218"/>
      <c r="D3" s="63"/>
      <c r="E3" s="219"/>
      <c r="F3" s="217"/>
      <c r="G3" s="220"/>
    </row>
    <row r="4" spans="1:7" ht="18" x14ac:dyDescent="0.25">
      <c r="A4" s="141" t="s">
        <v>40</v>
      </c>
      <c r="B4" s="141"/>
      <c r="C4" s="141"/>
      <c r="D4" s="141"/>
      <c r="E4" s="141"/>
      <c r="F4" s="141"/>
      <c r="G4" s="141"/>
    </row>
    <row r="5" spans="1:7" x14ac:dyDescent="0.25">
      <c r="A5" s="142" t="s">
        <v>39</v>
      </c>
      <c r="B5" s="142"/>
      <c r="C5" s="142"/>
      <c r="D5" s="142"/>
      <c r="E5" s="142"/>
      <c r="F5" s="142"/>
      <c r="G5" s="142"/>
    </row>
    <row r="6" spans="1:7" x14ac:dyDescent="0.25">
      <c r="A6" s="143" t="s">
        <v>61</v>
      </c>
      <c r="B6" s="143"/>
      <c r="C6" s="143"/>
      <c r="D6" s="143"/>
      <c r="E6" s="143"/>
      <c r="F6" s="143"/>
      <c r="G6" s="143"/>
    </row>
    <row r="7" spans="1:7" x14ac:dyDescent="0.25">
      <c r="A7" s="143" t="s">
        <v>38</v>
      </c>
      <c r="B7" s="143"/>
      <c r="C7" s="143"/>
      <c r="D7" s="143"/>
      <c r="E7" s="143"/>
      <c r="F7" s="143"/>
      <c r="G7" s="143"/>
    </row>
    <row r="8" spans="1:7" ht="15.75" x14ac:dyDescent="0.25">
      <c r="A8" s="221" t="s">
        <v>75</v>
      </c>
      <c r="B8" s="221"/>
      <c r="C8" s="222"/>
      <c r="D8" s="223"/>
      <c r="E8" s="221"/>
      <c r="F8" s="224"/>
      <c r="G8" s="225" t="s">
        <v>36</v>
      </c>
    </row>
    <row r="9" spans="1:7" x14ac:dyDescent="0.25">
      <c r="A9" s="144"/>
      <c r="B9" s="144"/>
      <c r="C9" s="218"/>
      <c r="D9" s="226"/>
      <c r="E9" s="219"/>
      <c r="F9" s="227"/>
      <c r="G9" s="228" t="s">
        <v>34</v>
      </c>
    </row>
    <row r="10" spans="1:7" x14ac:dyDescent="0.25">
      <c r="A10" s="94" t="s">
        <v>76</v>
      </c>
      <c r="B10" s="229"/>
      <c r="C10" s="230"/>
      <c r="D10" s="230"/>
      <c r="E10" s="230"/>
      <c r="F10" s="31">
        <v>0</v>
      </c>
      <c r="G10" s="53"/>
    </row>
    <row r="11" spans="1:7" x14ac:dyDescent="0.25">
      <c r="A11" s="94" t="s">
        <v>77</v>
      </c>
      <c r="B11" s="229"/>
      <c r="C11" s="230"/>
      <c r="D11" s="230"/>
      <c r="E11" s="230"/>
      <c r="F11" s="30">
        <v>0</v>
      </c>
      <c r="G11" s="53"/>
    </row>
    <row r="12" spans="1:7" x14ac:dyDescent="0.25">
      <c r="A12" s="230"/>
      <c r="B12" s="229"/>
      <c r="C12" s="230"/>
      <c r="D12" s="231" t="s">
        <v>54</v>
      </c>
      <c r="E12" s="230"/>
      <c r="F12" s="31"/>
      <c r="G12" s="52">
        <v>0</v>
      </c>
    </row>
    <row r="13" spans="1:7" x14ac:dyDescent="0.25">
      <c r="A13" s="49" t="s">
        <v>56</v>
      </c>
      <c r="B13" s="229"/>
      <c r="C13" s="230"/>
      <c r="D13" s="230"/>
      <c r="E13" s="230"/>
      <c r="F13" s="39"/>
      <c r="G13" s="35"/>
    </row>
    <row r="14" spans="1:7" x14ac:dyDescent="0.25">
      <c r="A14" s="7" t="s">
        <v>78</v>
      </c>
      <c r="B14" s="66"/>
      <c r="C14" s="66"/>
      <c r="D14" s="230"/>
      <c r="E14" s="230"/>
      <c r="F14" s="31">
        <v>0</v>
      </c>
      <c r="G14" s="35"/>
    </row>
    <row r="15" spans="1:7" x14ac:dyDescent="0.25">
      <c r="A15" s="7" t="s">
        <v>79</v>
      </c>
      <c r="B15" s="66"/>
      <c r="C15" s="66"/>
      <c r="D15" s="230"/>
      <c r="E15" s="230"/>
      <c r="F15" s="30">
        <v>0</v>
      </c>
      <c r="G15" s="35"/>
    </row>
    <row r="16" spans="1:7" x14ac:dyDescent="0.25">
      <c r="A16" s="218"/>
      <c r="B16" s="229"/>
      <c r="C16" s="231"/>
      <c r="D16" s="231" t="s">
        <v>54</v>
      </c>
      <c r="E16" s="232"/>
      <c r="F16" s="35"/>
      <c r="G16" s="52">
        <v>0</v>
      </c>
    </row>
    <row r="17" spans="1:7" x14ac:dyDescent="0.25">
      <c r="A17" s="49" t="s">
        <v>8</v>
      </c>
      <c r="B17" s="66"/>
      <c r="C17" s="66"/>
      <c r="D17" s="230"/>
      <c r="E17" s="232"/>
      <c r="F17" s="35"/>
      <c r="G17" s="39"/>
    </row>
    <row r="18" spans="1:7" x14ac:dyDescent="0.25">
      <c r="A18" s="66" t="s">
        <v>80</v>
      </c>
      <c r="B18" s="66"/>
      <c r="C18" s="66"/>
      <c r="D18" s="230"/>
      <c r="E18" s="232"/>
      <c r="F18" s="35">
        <v>0</v>
      </c>
      <c r="G18" s="39"/>
    </row>
    <row r="19" spans="1:7" x14ac:dyDescent="0.25">
      <c r="A19" s="66"/>
      <c r="B19" s="66"/>
      <c r="C19" s="66"/>
      <c r="D19" s="230"/>
      <c r="E19" s="232"/>
      <c r="F19" s="35">
        <v>0</v>
      </c>
      <c r="G19" s="39"/>
    </row>
    <row r="20" spans="1:7" ht="16.5" thickBot="1" x14ac:dyDescent="0.3">
      <c r="A20" s="231"/>
      <c r="B20" s="229"/>
      <c r="C20" s="218"/>
      <c r="D20" s="231" t="s">
        <v>27</v>
      </c>
      <c r="E20" s="232"/>
      <c r="F20" s="35"/>
      <c r="G20" s="233">
        <v>0</v>
      </c>
    </row>
    <row r="21" spans="1:7" ht="15.75" thickTop="1" x14ac:dyDescent="0.25">
      <c r="A21" s="49" t="s">
        <v>16</v>
      </c>
      <c r="B21" s="229"/>
      <c r="C21" s="230"/>
      <c r="D21" s="230"/>
      <c r="E21" s="230"/>
      <c r="F21" s="35"/>
      <c r="G21" s="39"/>
    </row>
    <row r="22" spans="1:7" x14ac:dyDescent="0.25">
      <c r="A22" s="7" t="s">
        <v>52</v>
      </c>
      <c r="B22" s="229"/>
      <c r="C22" s="230"/>
      <c r="D22" s="230"/>
      <c r="E22" s="230"/>
      <c r="F22" s="31">
        <v>0</v>
      </c>
      <c r="G22" s="35"/>
    </row>
    <row r="23" spans="1:7" ht="15.75" x14ac:dyDescent="0.25">
      <c r="A23" s="230"/>
      <c r="B23" s="229"/>
      <c r="C23" s="230"/>
      <c r="D23" s="230"/>
      <c r="E23" s="230"/>
      <c r="F23" s="35"/>
      <c r="G23" s="234">
        <v>0</v>
      </c>
    </row>
    <row r="24" spans="1:7" x14ac:dyDescent="0.25">
      <c r="A24" s="231" t="s">
        <v>8</v>
      </c>
      <c r="B24" s="229"/>
      <c r="C24" s="230"/>
      <c r="D24" s="230"/>
      <c r="E24" s="230"/>
      <c r="F24" s="35"/>
      <c r="G24" s="39"/>
    </row>
    <row r="25" spans="1:7" x14ac:dyDescent="0.25">
      <c r="A25" s="66" t="s">
        <v>51</v>
      </c>
      <c r="B25" s="229"/>
      <c r="C25" s="230"/>
      <c r="D25" s="230"/>
      <c r="E25" s="230"/>
      <c r="F25" s="35">
        <v>0</v>
      </c>
      <c r="G25" s="39"/>
    </row>
    <row r="26" spans="1:7" x14ac:dyDescent="0.25">
      <c r="A26" s="230"/>
      <c r="B26" s="229"/>
      <c r="C26" s="230"/>
      <c r="D26" s="230"/>
      <c r="E26" s="230"/>
      <c r="F26" s="52"/>
      <c r="G26" s="31">
        <v>0</v>
      </c>
    </row>
    <row r="27" spans="1:7" ht="16.5" thickBot="1" x14ac:dyDescent="0.3">
      <c r="A27" s="231" t="s">
        <v>50</v>
      </c>
      <c r="B27" s="229"/>
      <c r="C27" s="230"/>
      <c r="D27" s="230"/>
      <c r="E27" s="230"/>
      <c r="F27" s="38"/>
      <c r="G27" s="233">
        <v>0</v>
      </c>
    </row>
    <row r="28" spans="1:7" ht="16.5" thickTop="1" thickBot="1" x14ac:dyDescent="0.3">
      <c r="A28" s="235"/>
      <c r="B28" s="236"/>
      <c r="C28" s="237"/>
      <c r="D28" s="237"/>
      <c r="E28" s="237"/>
      <c r="F28" s="238"/>
      <c r="G28" s="239"/>
    </row>
    <row r="29" spans="1:7" ht="16.5" thickTop="1" thickBot="1" x14ac:dyDescent="0.3">
      <c r="A29" s="240" t="s">
        <v>20</v>
      </c>
      <c r="B29" s="240"/>
      <c r="C29" s="240"/>
      <c r="D29" s="240"/>
      <c r="E29" s="241"/>
      <c r="F29" s="241"/>
      <c r="G29" s="242"/>
    </row>
    <row r="30" spans="1:7" ht="15.75" thickTop="1" x14ac:dyDescent="0.25">
      <c r="A30" s="94" t="s">
        <v>81</v>
      </c>
      <c r="B30" s="66"/>
      <c r="C30" s="66"/>
      <c r="D30" s="66"/>
      <c r="E30" s="70"/>
      <c r="F30" s="70">
        <v>0</v>
      </c>
      <c r="G30" s="243"/>
    </row>
    <row r="31" spans="1:7" x14ac:dyDescent="0.25">
      <c r="A31" s="94" t="s">
        <v>82</v>
      </c>
      <c r="B31" s="66"/>
      <c r="C31" s="66"/>
      <c r="D31" s="66"/>
      <c r="E31" s="244"/>
      <c r="F31" s="244"/>
      <c r="G31" s="66"/>
    </row>
    <row r="32" spans="1:7" ht="15.75" thickBot="1" x14ac:dyDescent="0.3">
      <c r="A32" s="66"/>
      <c r="B32" s="66"/>
      <c r="C32" s="66" t="s">
        <v>17</v>
      </c>
      <c r="D32" s="66"/>
      <c r="E32" s="66"/>
      <c r="F32" s="66"/>
      <c r="G32" s="28">
        <v>0</v>
      </c>
    </row>
    <row r="33" spans="1:7" ht="15.75" thickTop="1" x14ac:dyDescent="0.25">
      <c r="A33" s="66" t="s">
        <v>16</v>
      </c>
      <c r="B33" s="66"/>
      <c r="C33" s="66"/>
      <c r="D33" s="66"/>
      <c r="E33" s="245"/>
      <c r="F33" s="246"/>
      <c r="G33" s="66"/>
    </row>
    <row r="34" spans="1:7" x14ac:dyDescent="0.25">
      <c r="A34" s="66" t="s">
        <v>83</v>
      </c>
      <c r="B34" s="66"/>
      <c r="C34" s="66"/>
      <c r="D34" s="66"/>
      <c r="E34" s="247"/>
      <c r="F34" s="248">
        <v>0</v>
      </c>
      <c r="G34" s="247"/>
    </row>
    <row r="35" spans="1:7" ht="15.75" thickBot="1" x14ac:dyDescent="0.3">
      <c r="A35" s="66"/>
      <c r="B35" s="66"/>
      <c r="C35" s="66" t="s">
        <v>17</v>
      </c>
      <c r="D35" s="66"/>
      <c r="E35" s="249"/>
      <c r="F35" s="249"/>
      <c r="G35" s="28">
        <v>0</v>
      </c>
    </row>
    <row r="36" spans="1:7" ht="15.75" thickTop="1" x14ac:dyDescent="0.25">
      <c r="A36" s="7" t="s">
        <v>8</v>
      </c>
      <c r="B36" s="66"/>
      <c r="C36" s="66"/>
      <c r="D36" s="66"/>
      <c r="E36" s="250"/>
      <c r="F36" s="250"/>
      <c r="G36" s="249"/>
    </row>
    <row r="37" spans="1:7" x14ac:dyDescent="0.25">
      <c r="A37" s="66" t="s">
        <v>84</v>
      </c>
      <c r="B37" s="66"/>
      <c r="C37" s="66"/>
      <c r="D37" s="66"/>
      <c r="E37" s="67"/>
      <c r="F37" s="251"/>
      <c r="G37" s="243"/>
    </row>
    <row r="38" spans="1:7" ht="16.5" thickBot="1" x14ac:dyDescent="0.3">
      <c r="A38" s="66"/>
      <c r="B38" s="66"/>
      <c r="C38" s="218"/>
      <c r="D38" s="231" t="s">
        <v>4</v>
      </c>
      <c r="E38" s="66"/>
      <c r="F38" s="66"/>
      <c r="G38" s="233">
        <f>G35+F37</f>
        <v>0</v>
      </c>
    </row>
    <row r="39" spans="1:7" ht="15.75" thickTop="1" x14ac:dyDescent="0.25">
      <c r="A39" s="66"/>
      <c r="B39" s="66"/>
      <c r="C39" s="218"/>
      <c r="D39" s="231"/>
      <c r="E39" s="66"/>
      <c r="F39" s="66"/>
      <c r="G39" s="34"/>
    </row>
    <row r="40" spans="1:7" x14ac:dyDescent="0.25">
      <c r="A40" s="148"/>
      <c r="B40" s="252"/>
      <c r="C40" s="252"/>
      <c r="D40" s="252"/>
      <c r="E40" s="66"/>
      <c r="F40" s="70"/>
      <c r="G40" s="70"/>
    </row>
    <row r="41" spans="1:7" x14ac:dyDescent="0.25">
      <c r="A41" s="6"/>
      <c r="B41" s="139" t="s">
        <v>3</v>
      </c>
      <c r="C41" s="139"/>
      <c r="D41" s="139"/>
      <c r="E41" s="66"/>
      <c r="F41" s="131" t="s">
        <v>2</v>
      </c>
      <c r="G41" s="131"/>
    </row>
    <row r="43" spans="1:7" x14ac:dyDescent="0.25">
      <c r="A43" s="218"/>
      <c r="B43" s="253"/>
      <c r="C43" s="253"/>
      <c r="D43" s="253"/>
      <c r="E43" s="254"/>
      <c r="F43" s="253"/>
      <c r="G43" s="253"/>
    </row>
    <row r="44" spans="1:7" x14ac:dyDescent="0.25">
      <c r="A44" s="255"/>
      <c r="B44" s="256" t="s">
        <v>1</v>
      </c>
      <c r="C44" s="256"/>
      <c r="D44" s="256"/>
      <c r="E44" s="255"/>
      <c r="F44" s="257" t="s">
        <v>0</v>
      </c>
      <c r="G44" s="257"/>
    </row>
  </sheetData>
  <mergeCells count="14">
    <mergeCell ref="B44:D44"/>
    <mergeCell ref="F44:G44"/>
    <mergeCell ref="E36:F36"/>
    <mergeCell ref="B40:D40"/>
    <mergeCell ref="B41:D41"/>
    <mergeCell ref="F41:G41"/>
    <mergeCell ref="B43:D43"/>
    <mergeCell ref="F43:G43"/>
    <mergeCell ref="A4:G4"/>
    <mergeCell ref="A5:G5"/>
    <mergeCell ref="A6:G6"/>
    <mergeCell ref="A7:G7"/>
    <mergeCell ref="A9:B9"/>
    <mergeCell ref="E31:F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F17" sqref="F17"/>
    </sheetView>
  </sheetViews>
  <sheetFormatPr baseColWidth="10" defaultRowHeight="15" x14ac:dyDescent="0.25"/>
  <cols>
    <col min="1" max="1" width="4.42578125" customWidth="1"/>
    <col min="2" max="2" width="9.42578125" customWidth="1"/>
    <col min="3" max="3" width="9.5703125" customWidth="1"/>
    <col min="4" max="4" width="16" customWidth="1"/>
    <col min="5" max="5" width="5" customWidth="1"/>
    <col min="6" max="6" width="29.140625" customWidth="1"/>
    <col min="7" max="7" width="18.5703125" customWidth="1"/>
  </cols>
  <sheetData>
    <row r="1" spans="1:7" ht="18" x14ac:dyDescent="0.25">
      <c r="A1" s="258"/>
      <c r="B1" s="259"/>
      <c r="C1" s="218"/>
      <c r="D1" s="63"/>
      <c r="E1" s="219"/>
      <c r="F1" s="260"/>
      <c r="G1" s="260"/>
    </row>
    <row r="2" spans="1:7" ht="18" x14ac:dyDescent="0.25">
      <c r="A2" s="258"/>
      <c r="B2" s="259"/>
      <c r="C2" s="218"/>
      <c r="D2" s="63"/>
      <c r="E2" s="219"/>
      <c r="F2" s="260"/>
      <c r="G2" s="260"/>
    </row>
    <row r="3" spans="1:7" ht="18" x14ac:dyDescent="0.25">
      <c r="A3" s="141" t="s">
        <v>40</v>
      </c>
      <c r="B3" s="141"/>
      <c r="C3" s="141"/>
      <c r="D3" s="141"/>
      <c r="E3" s="141"/>
      <c r="F3" s="141"/>
      <c r="G3" s="141"/>
    </row>
    <row r="4" spans="1:7" x14ac:dyDescent="0.25">
      <c r="A4" s="142" t="s">
        <v>39</v>
      </c>
      <c r="B4" s="142"/>
      <c r="C4" s="142"/>
      <c r="D4" s="142"/>
      <c r="E4" s="142"/>
      <c r="F4" s="142"/>
      <c r="G4" s="142"/>
    </row>
    <row r="5" spans="1:7" x14ac:dyDescent="0.25">
      <c r="A5" s="143" t="s">
        <v>61</v>
      </c>
      <c r="B5" s="143"/>
      <c r="C5" s="143"/>
      <c r="D5" s="143"/>
      <c r="E5" s="143"/>
      <c r="F5" s="143"/>
      <c r="G5" s="143"/>
    </row>
    <row r="6" spans="1:7" x14ac:dyDescent="0.25">
      <c r="A6" s="143" t="s">
        <v>38</v>
      </c>
      <c r="B6" s="143"/>
      <c r="C6" s="143"/>
      <c r="D6" s="143"/>
      <c r="E6" s="143"/>
      <c r="F6" s="143"/>
      <c r="G6" s="143"/>
    </row>
    <row r="7" spans="1:7" ht="15.75" x14ac:dyDescent="0.25">
      <c r="A7" s="261" t="s">
        <v>85</v>
      </c>
      <c r="B7" s="262"/>
      <c r="C7" s="263"/>
      <c r="D7" s="264"/>
      <c r="E7" s="265"/>
      <c r="F7" s="265"/>
      <c r="G7" s="266" t="s">
        <v>36</v>
      </c>
    </row>
    <row r="8" spans="1:7" ht="15.75" x14ac:dyDescent="0.25">
      <c r="A8" s="267"/>
      <c r="B8" s="267"/>
      <c r="C8" s="64"/>
      <c r="D8" s="268"/>
      <c r="E8" s="62"/>
      <c r="F8" s="269"/>
      <c r="G8" s="228" t="s">
        <v>59</v>
      </c>
    </row>
    <row r="9" spans="1:7" ht="15.75" x14ac:dyDescent="0.25">
      <c r="A9" s="270" t="s">
        <v>86</v>
      </c>
      <c r="B9" s="271"/>
      <c r="C9" s="272"/>
      <c r="D9" s="272"/>
      <c r="E9" s="272"/>
      <c r="F9" s="273">
        <v>7253686.4299999997</v>
      </c>
      <c r="G9" s="274"/>
    </row>
    <row r="10" spans="1:7" ht="15.75" x14ac:dyDescent="0.25">
      <c r="A10" s="270" t="s">
        <v>87</v>
      </c>
      <c r="B10" s="271"/>
      <c r="C10" s="272"/>
      <c r="D10" s="272"/>
      <c r="E10" s="272"/>
      <c r="F10" s="275"/>
      <c r="G10" s="274"/>
    </row>
    <row r="11" spans="1:7" ht="15.75" x14ac:dyDescent="0.25">
      <c r="A11" s="272"/>
      <c r="B11" s="271"/>
      <c r="C11" s="272"/>
      <c r="D11" s="276" t="s">
        <v>88</v>
      </c>
      <c r="E11" s="272"/>
      <c r="F11" s="277"/>
      <c r="G11" s="278">
        <f>F9+F10</f>
        <v>7253686.4299999997</v>
      </c>
    </row>
    <row r="12" spans="1:7" ht="15.75" x14ac:dyDescent="0.25">
      <c r="A12" s="276" t="s">
        <v>56</v>
      </c>
      <c r="B12" s="271"/>
      <c r="C12" s="272"/>
      <c r="D12" s="272"/>
      <c r="E12" s="272"/>
      <c r="F12" s="277"/>
      <c r="G12" s="279"/>
    </row>
    <row r="13" spans="1:7" ht="15.75" x14ac:dyDescent="0.25">
      <c r="A13" s="280" t="s">
        <v>89</v>
      </c>
      <c r="B13" s="281"/>
      <c r="C13" s="281"/>
      <c r="D13" s="272"/>
      <c r="E13" s="272"/>
      <c r="F13" s="273">
        <v>48655</v>
      </c>
      <c r="G13" s="279"/>
    </row>
    <row r="14" spans="1:7" ht="15.75" x14ac:dyDescent="0.25">
      <c r="A14" s="64"/>
      <c r="B14" s="271"/>
      <c r="C14" s="282"/>
      <c r="D14" s="276" t="s">
        <v>88</v>
      </c>
      <c r="E14" s="283"/>
      <c r="F14" s="279"/>
      <c r="G14" s="284">
        <f>F13</f>
        <v>48655</v>
      </c>
    </row>
    <row r="15" spans="1:7" ht="15.75" x14ac:dyDescent="0.25">
      <c r="A15" s="276" t="s">
        <v>8</v>
      </c>
      <c r="B15" s="2"/>
      <c r="C15" s="2"/>
      <c r="D15" s="272"/>
      <c r="E15" s="283"/>
      <c r="F15" s="285"/>
      <c r="G15" s="277"/>
    </row>
    <row r="16" spans="1:7" ht="15.75" x14ac:dyDescent="0.25">
      <c r="A16" s="270" t="s">
        <v>90</v>
      </c>
      <c r="B16" s="2"/>
      <c r="C16" s="2"/>
      <c r="D16" s="272"/>
      <c r="E16" s="283"/>
      <c r="F16" s="286"/>
      <c r="G16" s="277"/>
    </row>
    <row r="17" spans="1:7" ht="15.75" x14ac:dyDescent="0.25">
      <c r="A17" s="280" t="s">
        <v>91</v>
      </c>
      <c r="B17" s="281"/>
      <c r="C17" s="281"/>
      <c r="D17" s="272"/>
      <c r="E17" s="283"/>
      <c r="F17" s="287"/>
      <c r="G17" s="277"/>
    </row>
    <row r="18" spans="1:7" ht="15.75" x14ac:dyDescent="0.25">
      <c r="A18" s="280" t="s">
        <v>92</v>
      </c>
      <c r="B18" s="281"/>
      <c r="C18" s="281"/>
      <c r="D18" s="272"/>
      <c r="E18" s="283"/>
      <c r="F18" s="287">
        <v>175</v>
      </c>
      <c r="G18" s="277"/>
    </row>
    <row r="19" spans="1:7" ht="15.75" x14ac:dyDescent="0.25">
      <c r="A19" s="45"/>
      <c r="B19" s="281"/>
      <c r="C19" s="272"/>
      <c r="D19" s="288" t="s">
        <v>88</v>
      </c>
      <c r="E19" s="283"/>
      <c r="F19" s="289"/>
      <c r="G19" s="290">
        <f>F16+F17+F18</f>
        <v>175</v>
      </c>
    </row>
    <row r="20" spans="1:7" ht="15.75" x14ac:dyDescent="0.25">
      <c r="A20" s="45"/>
      <c r="B20" s="281"/>
      <c r="C20" s="272"/>
      <c r="D20" s="288"/>
      <c r="E20" s="283"/>
      <c r="F20" s="289"/>
      <c r="G20" s="291"/>
    </row>
    <row r="21" spans="1:7" ht="15.75" x14ac:dyDescent="0.25">
      <c r="A21" s="282"/>
      <c r="B21" s="271"/>
      <c r="C21" s="272"/>
      <c r="D21" s="282" t="s">
        <v>27</v>
      </c>
      <c r="E21" s="283"/>
      <c r="F21" s="279"/>
      <c r="G21" s="292">
        <f>G11+G14-G19</f>
        <v>7302166.4299999997</v>
      </c>
    </row>
    <row r="22" spans="1:7" ht="15.75" x14ac:dyDescent="0.25">
      <c r="A22" s="288" t="s">
        <v>16</v>
      </c>
      <c r="B22" s="271"/>
      <c r="C22" s="272"/>
      <c r="D22" s="272"/>
      <c r="E22" s="272"/>
      <c r="F22" s="279"/>
      <c r="G22" s="277"/>
    </row>
    <row r="23" spans="1:7" ht="15.75" x14ac:dyDescent="0.25">
      <c r="A23" s="280" t="s">
        <v>93</v>
      </c>
      <c r="B23" s="271"/>
      <c r="C23" s="272"/>
      <c r="D23" s="272"/>
      <c r="E23" s="272"/>
      <c r="F23" s="278"/>
      <c r="G23" s="279"/>
    </row>
    <row r="24" spans="1:7" ht="16.5" thickBot="1" x14ac:dyDescent="0.3">
      <c r="A24" s="272"/>
      <c r="B24" s="271"/>
      <c r="C24" s="272"/>
      <c r="D24" s="272"/>
      <c r="E24" s="272"/>
      <c r="F24" s="279"/>
      <c r="G24" s="293">
        <f>F23</f>
        <v>0</v>
      </c>
    </row>
    <row r="25" spans="1:7" ht="16.5" thickTop="1" x14ac:dyDescent="0.25">
      <c r="A25" s="282" t="s">
        <v>8</v>
      </c>
      <c r="B25" s="271"/>
      <c r="C25" s="272"/>
      <c r="D25" s="272"/>
      <c r="E25" s="272"/>
      <c r="F25" s="279"/>
      <c r="G25" s="277"/>
    </row>
    <row r="26" spans="1:7" ht="15.75" x14ac:dyDescent="0.25">
      <c r="A26" s="270"/>
      <c r="B26" s="271"/>
      <c r="C26" s="272"/>
      <c r="D26" s="272"/>
      <c r="E26" s="272"/>
      <c r="F26" s="278"/>
      <c r="G26" s="277"/>
    </row>
    <row r="27" spans="1:7" ht="16.5" thickBot="1" x14ac:dyDescent="0.3">
      <c r="A27" s="282" t="s">
        <v>94</v>
      </c>
      <c r="B27" s="271"/>
      <c r="C27" s="272"/>
      <c r="D27" s="272"/>
      <c r="E27" s="272"/>
      <c r="F27" s="294"/>
      <c r="G27" s="295">
        <f>G21+G24-F26</f>
        <v>7302166.4299999997</v>
      </c>
    </row>
    <row r="28" spans="1:7" ht="17.25" thickTop="1" thickBot="1" x14ac:dyDescent="0.3">
      <c r="A28" s="282"/>
      <c r="B28" s="271"/>
      <c r="C28" s="272"/>
      <c r="D28" s="272"/>
      <c r="E28" s="272"/>
      <c r="F28" s="279"/>
      <c r="G28" s="296"/>
    </row>
    <row r="29" spans="1:7" ht="17.25" thickTop="1" thickBot="1" x14ac:dyDescent="0.3">
      <c r="A29" s="297" t="s">
        <v>20</v>
      </c>
      <c r="B29" s="297"/>
      <c r="C29" s="297"/>
      <c r="D29" s="297"/>
      <c r="E29" s="297"/>
      <c r="F29" s="297"/>
      <c r="G29" s="297"/>
    </row>
    <row r="30" spans="1:7" ht="16.5" thickTop="1" x14ac:dyDescent="0.25">
      <c r="A30" s="270" t="s">
        <v>95</v>
      </c>
      <c r="B30" s="2"/>
      <c r="C30" s="2"/>
      <c r="D30" s="2"/>
      <c r="E30" s="298"/>
      <c r="F30" s="299">
        <v>7351676.4299999997</v>
      </c>
      <c r="G30" s="300"/>
    </row>
    <row r="31" spans="1:7" ht="15.75" x14ac:dyDescent="0.25">
      <c r="A31" s="270" t="s">
        <v>96</v>
      </c>
      <c r="B31" s="2"/>
      <c r="C31" s="2"/>
      <c r="D31" s="2"/>
      <c r="E31" s="301"/>
      <c r="F31" s="301"/>
      <c r="G31" s="2"/>
    </row>
    <row r="32" spans="1:7" ht="16.5" thickBot="1" x14ac:dyDescent="0.3">
      <c r="A32" s="2"/>
      <c r="B32" s="2"/>
      <c r="C32" s="21"/>
      <c r="D32" s="2" t="s">
        <v>97</v>
      </c>
      <c r="E32" s="2"/>
      <c r="F32" s="2"/>
      <c r="G32" s="302">
        <f>F30</f>
        <v>7351676.4299999997</v>
      </c>
    </row>
    <row r="33" spans="1:7" ht="16.5" thickTop="1" x14ac:dyDescent="0.25">
      <c r="A33" s="276" t="s">
        <v>16</v>
      </c>
      <c r="B33" s="2"/>
      <c r="C33" s="2"/>
      <c r="D33" s="2"/>
      <c r="E33" s="303"/>
      <c r="F33" s="304"/>
      <c r="G33" s="2"/>
    </row>
    <row r="34" spans="1:7" ht="15.75" x14ac:dyDescent="0.25">
      <c r="A34" s="280" t="s">
        <v>98</v>
      </c>
      <c r="B34" s="281"/>
      <c r="C34" s="281"/>
      <c r="D34" s="272"/>
      <c r="E34" s="272"/>
      <c r="F34" s="273"/>
      <c r="G34" s="300"/>
    </row>
    <row r="35" spans="1:7" ht="16.5" thickBot="1" x14ac:dyDescent="0.3">
      <c r="A35" s="2"/>
      <c r="B35" s="2"/>
      <c r="C35" s="21"/>
      <c r="D35" s="2" t="s">
        <v>97</v>
      </c>
      <c r="E35" s="305"/>
      <c r="F35" s="305"/>
      <c r="G35" s="302">
        <f>F34</f>
        <v>0</v>
      </c>
    </row>
    <row r="36" spans="1:7" ht="16.5" thickTop="1" x14ac:dyDescent="0.25">
      <c r="A36" s="276" t="s">
        <v>8</v>
      </c>
      <c r="B36" s="2"/>
      <c r="C36" s="2"/>
      <c r="D36" s="2"/>
      <c r="E36" s="305"/>
      <c r="F36" s="305"/>
      <c r="G36" s="305"/>
    </row>
    <row r="37" spans="1:7" ht="15.75" x14ac:dyDescent="0.25">
      <c r="A37" s="2" t="s">
        <v>99</v>
      </c>
      <c r="B37" s="2"/>
      <c r="C37" s="2"/>
      <c r="D37" s="272"/>
      <c r="E37" s="283"/>
      <c r="F37" s="306"/>
      <c r="G37" s="307"/>
    </row>
    <row r="38" spans="1:7" ht="15.75" x14ac:dyDescent="0.25">
      <c r="A38" s="2" t="s">
        <v>100</v>
      </c>
      <c r="B38" s="2"/>
      <c r="C38" s="270"/>
      <c r="D38" s="2"/>
      <c r="E38" s="283"/>
      <c r="F38" s="308"/>
      <c r="G38" s="309"/>
    </row>
    <row r="39" spans="1:7" ht="15.75" x14ac:dyDescent="0.25">
      <c r="A39" s="2" t="s">
        <v>101</v>
      </c>
      <c r="B39" s="2"/>
      <c r="C39" s="270"/>
      <c r="D39" s="2"/>
      <c r="E39" s="283"/>
      <c r="F39" s="287">
        <v>175</v>
      </c>
      <c r="G39" s="309"/>
    </row>
    <row r="40" spans="1:7" ht="15.75" x14ac:dyDescent="0.25">
      <c r="A40" s="2" t="s">
        <v>102</v>
      </c>
      <c r="B40" s="2"/>
      <c r="C40" s="270"/>
      <c r="D40" s="2"/>
      <c r="E40" s="283"/>
      <c r="F40" s="310"/>
      <c r="G40" s="309"/>
    </row>
    <row r="41" spans="1:7" ht="15.75" x14ac:dyDescent="0.25">
      <c r="A41" s="2" t="s">
        <v>103</v>
      </c>
      <c r="B41" s="2"/>
      <c r="C41" s="270"/>
      <c r="D41" s="2"/>
      <c r="E41" s="283"/>
      <c r="F41" s="310">
        <v>49335</v>
      </c>
      <c r="G41" s="309"/>
    </row>
    <row r="42" spans="1:7" ht="15.75" x14ac:dyDescent="0.25">
      <c r="A42" s="2" t="s">
        <v>104</v>
      </c>
      <c r="B42" s="2"/>
      <c r="C42" s="270"/>
      <c r="D42" s="2"/>
      <c r="E42" s="283"/>
      <c r="F42" s="311"/>
      <c r="G42" s="45"/>
    </row>
    <row r="43" spans="1:7" ht="15.75" x14ac:dyDescent="0.25">
      <c r="A43" s="21"/>
      <c r="B43" s="2"/>
      <c r="C43" s="2"/>
      <c r="D43" s="276" t="s">
        <v>88</v>
      </c>
      <c r="E43" s="21"/>
      <c r="F43" s="312"/>
      <c r="G43" s="284">
        <f>F38+F39+F40+F41+F42+F37</f>
        <v>49510</v>
      </c>
    </row>
    <row r="44" spans="1:7" ht="16.5" thickBot="1" x14ac:dyDescent="0.3">
      <c r="A44" s="2"/>
      <c r="B44" s="2"/>
      <c r="C44" s="64"/>
      <c r="D44" s="282" t="s">
        <v>4</v>
      </c>
      <c r="E44" s="2"/>
      <c r="F44" s="281"/>
      <c r="G44" s="313">
        <f>G32+G35-G43</f>
        <v>7302166.4299999997</v>
      </c>
    </row>
    <row r="45" spans="1:7" ht="16.5" thickTop="1" x14ac:dyDescent="0.25">
      <c r="A45" s="314"/>
      <c r="B45" s="314"/>
      <c r="C45" s="314"/>
      <c r="D45" s="282"/>
      <c r="E45" s="2"/>
      <c r="F45" s="315"/>
      <c r="G45" s="315"/>
    </row>
    <row r="46" spans="1:7" ht="15.75" x14ac:dyDescent="0.25">
      <c r="A46" s="316" t="s">
        <v>105</v>
      </c>
      <c r="B46" s="316"/>
      <c r="C46" s="316"/>
      <c r="D46" s="2"/>
      <c r="E46" s="317"/>
      <c r="F46" s="318" t="s">
        <v>2</v>
      </c>
      <c r="G46" s="318"/>
    </row>
    <row r="47" spans="1:7" ht="15.75" x14ac:dyDescent="0.25">
      <c r="A47" s="319"/>
      <c r="B47" s="319"/>
      <c r="C47" s="319"/>
      <c r="D47" s="2"/>
      <c r="E47" s="317"/>
      <c r="F47" s="1"/>
      <c r="G47" s="1"/>
    </row>
    <row r="48" spans="1:7" ht="15.75" x14ac:dyDescent="0.25">
      <c r="A48" s="320"/>
      <c r="B48" s="320"/>
      <c r="C48" s="320"/>
      <c r="D48" s="3"/>
      <c r="E48" s="3"/>
      <c r="F48" s="314"/>
      <c r="G48" s="314"/>
    </row>
    <row r="49" spans="1:7" ht="15.75" x14ac:dyDescent="0.25">
      <c r="A49" s="318" t="s">
        <v>1</v>
      </c>
      <c r="B49" s="318"/>
      <c r="C49" s="318"/>
      <c r="D49" s="4"/>
      <c r="E49" s="4"/>
      <c r="F49" s="318" t="s">
        <v>0</v>
      </c>
      <c r="G49" s="318"/>
    </row>
    <row r="50" spans="1:7" ht="15.75" x14ac:dyDescent="0.25">
      <c r="A50" s="4"/>
      <c r="B50" s="3"/>
      <c r="C50" s="2"/>
      <c r="D50" s="2"/>
      <c r="E50" s="2"/>
      <c r="F50" s="1"/>
      <c r="G50" s="1"/>
    </row>
    <row r="51" spans="1:7" ht="15.75" x14ac:dyDescent="0.25">
      <c r="A51" s="4"/>
      <c r="B51" s="3"/>
      <c r="C51" s="2"/>
      <c r="D51" s="2"/>
      <c r="E51" s="2"/>
      <c r="F51" s="1"/>
      <c r="G51" s="1"/>
    </row>
  </sheetData>
  <mergeCells count="15">
    <mergeCell ref="A49:C49"/>
    <mergeCell ref="F49:G49"/>
    <mergeCell ref="E31:F31"/>
    <mergeCell ref="A45:C45"/>
    <mergeCell ref="F45:G45"/>
    <mergeCell ref="A46:C46"/>
    <mergeCell ref="F46:G46"/>
    <mergeCell ref="A48:C48"/>
    <mergeCell ref="F48:G48"/>
    <mergeCell ref="A3:G3"/>
    <mergeCell ref="A4:G4"/>
    <mergeCell ref="A5:G5"/>
    <mergeCell ref="A6:G6"/>
    <mergeCell ref="A8:B8"/>
    <mergeCell ref="A29:G2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Rec. Capt. Dir 2079</vt:lpstr>
      <vt:lpstr>Colec. Rec. Dir. 901</vt:lpstr>
      <vt:lpstr>Electronica</vt:lpstr>
      <vt:lpstr>Colector</vt:lpstr>
      <vt:lpstr>Anticipos Financ.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2024-03-12T18:05:54Z</dcterms:modified>
</cp:coreProperties>
</file>