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7320"/>
  </bookViews>
  <sheets>
    <sheet name="CONCIL. CTA. UNICA (CAPT DIRE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3" i="1"/>
  <c r="F41" i="1"/>
  <c r="G39" i="1"/>
  <c r="G43" i="1" s="1"/>
  <c r="G47" i="1" s="1"/>
  <c r="G33" i="1"/>
  <c r="F23" i="1"/>
  <c r="G24" i="1" s="1"/>
  <c r="G12" i="1"/>
  <c r="G20" i="1" s="1"/>
  <c r="G26" i="1" l="1"/>
  <c r="G30" i="1" s="1"/>
  <c r="G34" i="1" s="1"/>
</calcChain>
</file>

<file path=xl/sharedStrings.xml><?xml version="1.0" encoding="utf-8"?>
<sst xmlns="http://schemas.openxmlformats.org/spreadsheetml/2006/main" count="41" uniqueCount="35">
  <si>
    <t>COMEDORES ECONOMICOS DEL ESTADO</t>
  </si>
  <si>
    <t>SANTO DOMINGO, D.N.</t>
  </si>
  <si>
    <t>CONCILIACION DE CUENTA BANCARIA</t>
  </si>
  <si>
    <t>VALOR EN RD$</t>
  </si>
  <si>
    <t>CUENTA UNICA 010-252290-1</t>
  </si>
  <si>
    <t>FECHA</t>
  </si>
  <si>
    <t>MAS</t>
  </si>
  <si>
    <t>MENOS:</t>
  </si>
  <si>
    <t>Transferencia enviada a cuenta Tesorero……………………………..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</si>
  <si>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</si>
  <si>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</si>
  <si>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</si>
  <si>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</si>
  <si>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BALANCE SEGÚN EL BANCO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</si>
  <si>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</si>
  <si>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</si>
  <si>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</si>
  <si>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</si>
  <si>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</si>
  <si>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</si>
  <si>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</si>
  <si>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Transferencia Recibida...……………………………………..……………………….</t>
  </si>
  <si>
    <t>Sub-total--------------------------------------</t>
  </si>
  <si>
    <t>Total Ingresos--------------------------------------</t>
  </si>
  <si>
    <t>Trasferencis Recibida</t>
  </si>
  <si>
    <t>Depósitos en Tránsito Macapi...............................................</t>
  </si>
  <si>
    <t>30 Junio 2022</t>
  </si>
  <si>
    <t>Balance en libro del mes anterior Mayo/2022</t>
  </si>
  <si>
    <t>Depósito realizados mes Junio/2022</t>
  </si>
  <si>
    <t>Transferencia Recibida Iglesia Apostolica Misionera..……………………………………..………………</t>
  </si>
  <si>
    <t>Transferencia Recibida Promipime...……………………………………..……………………….</t>
  </si>
  <si>
    <t>Transferencia Recibida Procuraduria Gral de la Rep...……………………………………..……………………….</t>
  </si>
  <si>
    <t>Transferencia Recibida Procuraduria ..…………………………………</t>
  </si>
  <si>
    <t>Balance en el mes anterior Mayo/2022</t>
  </si>
  <si>
    <t>Depósito realizados mes de Junio/2022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</si>
</sst>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9" fontId="5" fillId="0" borderId="0"/>
    <xf numFmtId="39" fontId="5" fillId="0" borderId="0"/>
  </cellStyleXfs>
  <cellXfs count="6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3" fontId="4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Continuous"/>
    </xf>
    <xf numFmtId="39" fontId="8" fillId="2" borderId="0" xfId="2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39" fontId="12" fillId="0" borderId="0" xfId="3" applyFont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4" fontId="5" fillId="0" borderId="0" xfId="0" quotePrefix="1" applyNumberFormat="1" applyFont="1" applyFill="1"/>
    <xf numFmtId="0" fontId="7" fillId="0" borderId="0" xfId="0" applyFont="1" applyFill="1"/>
    <xf numFmtId="4" fontId="5" fillId="0" borderId="1" xfId="0" quotePrefix="1" applyNumberFormat="1" applyFont="1" applyFill="1" applyBorder="1"/>
    <xf numFmtId="4" fontId="5" fillId="0" borderId="1" xfId="0" applyNumberFormat="1" applyFont="1" applyFill="1" applyBorder="1"/>
    <xf numFmtId="39" fontId="7" fillId="0" borderId="0" xfId="2" applyFont="1"/>
    <xf numFmtId="4" fontId="5" fillId="0" borderId="0" xfId="0" quotePrefix="1" applyNumberFormat="1" applyFont="1" applyFill="1" applyBorder="1"/>
    <xf numFmtId="4" fontId="5" fillId="0" borderId="0" xfId="0" applyNumberFormat="1" applyFont="1" applyFill="1"/>
    <xf numFmtId="39" fontId="5" fillId="0" borderId="0" xfId="2" applyFont="1"/>
    <xf numFmtId="0" fontId="12" fillId="0" borderId="0" xfId="0" applyFont="1"/>
    <xf numFmtId="164" fontId="5" fillId="0" borderId="0" xfId="0" applyNumberFormat="1" applyFont="1" applyFill="1"/>
    <xf numFmtId="4" fontId="7" fillId="2" borderId="2" xfId="0" applyNumberFormat="1" applyFont="1" applyFill="1" applyBorder="1" applyAlignment="1"/>
    <xf numFmtId="4" fontId="5" fillId="0" borderId="2" xfId="0" applyNumberFormat="1" applyFont="1" applyFill="1" applyBorder="1" applyAlignment="1"/>
    <xf numFmtId="4" fontId="5" fillId="0" borderId="0" xfId="0" applyNumberFormat="1" applyFont="1" applyFill="1" applyBorder="1"/>
    <xf numFmtId="0" fontId="7" fillId="0" borderId="4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/>
    <xf numFmtId="4" fontId="5" fillId="0" borderId="4" xfId="0" applyNumberFormat="1" applyFont="1" applyFill="1" applyBorder="1"/>
    <xf numFmtId="4" fontId="13" fillId="0" borderId="4" xfId="0" quotePrefix="1" applyNumberFormat="1" applyFont="1" applyFill="1" applyBorder="1"/>
    <xf numFmtId="39" fontId="7" fillId="0" borderId="4" xfId="2" applyFont="1" applyBorder="1"/>
    <xf numFmtId="4" fontId="5" fillId="0" borderId="4" xfId="2" applyNumberFormat="1" applyFont="1" applyBorder="1" applyAlignment="1"/>
    <xf numFmtId="39" fontId="5" fillId="0" borderId="4" xfId="2" applyFont="1" applyBorder="1"/>
    <xf numFmtId="39" fontId="5" fillId="0" borderId="1" xfId="2" applyFont="1" applyBorder="1"/>
    <xf numFmtId="4" fontId="5" fillId="0" borderId="0" xfId="2" applyNumberFormat="1" applyFont="1" applyBorder="1" applyAlignment="1">
      <alignment horizontal="center"/>
    </xf>
    <xf numFmtId="4" fontId="5" fillId="0" borderId="3" xfId="0" quotePrefix="1" applyNumberFormat="1" applyFont="1" applyFill="1" applyBorder="1"/>
    <xf numFmtId="49" fontId="5" fillId="0" borderId="0" xfId="2" applyNumberFormat="1" applyFont="1" applyBorder="1" applyAlignment="1"/>
    <xf numFmtId="39" fontId="5" fillId="0" borderId="0" xfId="2" applyFont="1" applyBorder="1" applyAlignment="1">
      <alignment horizontal="right"/>
    </xf>
    <xf numFmtId="4" fontId="5" fillId="0" borderId="0" xfId="2" applyNumberFormat="1" applyFont="1" applyBorder="1"/>
    <xf numFmtId="4" fontId="5" fillId="0" borderId="0" xfId="2" applyNumberFormat="1" applyFont="1"/>
    <xf numFmtId="39" fontId="5" fillId="0" borderId="0" xfId="2" applyFont="1" applyBorder="1" applyAlignment="1"/>
    <xf numFmtId="49" fontId="5" fillId="0" borderId="0" xfId="2" applyNumberFormat="1" applyFont="1" applyBorder="1" applyAlignment="1">
      <alignment horizontal="center"/>
    </xf>
    <xf numFmtId="39" fontId="5" fillId="0" borderId="0" xfId="2" applyFont="1" applyBorder="1"/>
    <xf numFmtId="4" fontId="13" fillId="0" borderId="0" xfId="0" quotePrefix="1" applyNumberFormat="1" applyFont="1" applyFill="1" applyBorder="1"/>
    <xf numFmtId="39" fontId="5" fillId="0" borderId="0" xfId="2" applyBorder="1"/>
    <xf numFmtId="39" fontId="5" fillId="0" borderId="0" xfId="2"/>
    <xf numFmtId="39" fontId="5" fillId="0" borderId="1" xfId="2" applyBorder="1"/>
    <xf numFmtId="39" fontId="7" fillId="0" borderId="0" xfId="2" applyFont="1" applyBorder="1" applyAlignment="1"/>
    <xf numFmtId="39" fontId="5" fillId="0" borderId="0" xfId="2" applyBorder="1" applyAlignment="1"/>
    <xf numFmtId="0" fontId="0" fillId="0" borderId="0" xfId="0" applyBorder="1" applyAlignment="1"/>
    <xf numFmtId="0" fontId="0" fillId="0" borderId="1" xfId="0" applyBorder="1" applyAlignment="1"/>
    <xf numFmtId="39" fontId="7" fillId="0" borderId="0" xfId="2" applyFont="1" applyBorder="1" applyAlignment="1">
      <alignment horizontal="center"/>
    </xf>
    <xf numFmtId="39" fontId="5" fillId="0" borderId="0" xfId="2" applyFont="1" applyFill="1"/>
    <xf numFmtId="4" fontId="5" fillId="3" borderId="3" xfId="0" quotePrefix="1" applyNumberFormat="1" applyFont="1" applyFill="1" applyBorder="1"/>
    <xf numFmtId="4" fontId="5" fillId="0" borderId="2" xfId="0" quotePrefix="1" applyNumberFormat="1" applyFont="1" applyFill="1" applyBorder="1"/>
    <xf numFmtId="39" fontId="3" fillId="0" borderId="0" xfId="2" applyFont="1" applyAlignment="1">
      <alignment horizontal="center"/>
    </xf>
    <xf numFmtId="39" fontId="6" fillId="0" borderId="0" xfId="2" applyFont="1" applyAlignment="1">
      <alignment horizontal="center"/>
    </xf>
    <xf numFmtId="39" fontId="7" fillId="0" borderId="5" xfId="2" applyFont="1" applyBorder="1" applyAlignment="1">
      <alignment horizontal="center"/>
    </xf>
    <xf numFmtId="39" fontId="7" fillId="0" borderId="0" xfId="2" applyFont="1" applyBorder="1" applyAlignment="1">
      <alignment horizontal="center"/>
    </xf>
    <xf numFmtId="39" fontId="7" fillId="0" borderId="0" xfId="2" applyFont="1" applyAlignment="1">
      <alignment horizontal="center"/>
    </xf>
    <xf numFmtId="39" fontId="7" fillId="0" borderId="0" xfId="2" applyFont="1" applyAlignment="1">
      <alignment horizontal="left"/>
    </xf>
    <xf numFmtId="39" fontId="7" fillId="0" borderId="0" xfId="2" applyFont="1" applyFill="1" applyAlignment="1">
      <alignment horizontal="left"/>
    </xf>
    <xf numFmtId="39" fontId="5" fillId="0" borderId="2" xfId="2" applyFont="1" applyBorder="1" applyAlignment="1">
      <alignment horizontal="right"/>
    </xf>
    <xf numFmtId="39" fontId="5" fillId="0" borderId="0" xfId="2" applyFont="1" applyBorder="1" applyAlignment="1">
      <alignment horizontal="right"/>
    </xf>
  </cellXfs>
  <cellStyles count="4">
    <cellStyle name="Millares" xfId="1" builtinId="3"/>
    <cellStyle name="Normal" xfId="0" builtinId="0"/>
    <cellStyle name="Normal_Electronica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0</xdr:rowOff>
    </xdr:from>
    <xdr:to>
      <xdr:col>5</xdr:col>
      <xdr:colOff>351577</xdr:colOff>
      <xdr:row>2</xdr:row>
      <xdr:rowOff>198643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0"/>
          <a:ext cx="1085002" cy="589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0</xdr:rowOff>
    </xdr:from>
    <xdr:to>
      <xdr:col>5</xdr:col>
      <xdr:colOff>28575</xdr:colOff>
      <xdr:row>2</xdr:row>
      <xdr:rowOff>152400</xdr:rowOff>
    </xdr:to>
    <xdr:pic>
      <xdr:nvPicPr>
        <xdr:cNvPr id="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97631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771525</xdr:colOff>
      <xdr:row>0</xdr:row>
      <xdr:rowOff>0</xdr:rowOff>
    </xdr:from>
    <xdr:ext cx="1027852" cy="558135"/>
    <xdr:pic>
      <xdr:nvPicPr>
        <xdr:cNvPr id="5" name="Imagen 4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1041932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0</xdr:row>
      <xdr:rowOff>0</xdr:rowOff>
    </xdr:from>
    <xdr:ext cx="409575" cy="409575"/>
    <xdr:pic>
      <xdr:nvPicPr>
        <xdr:cNvPr id="6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118360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771525</xdr:colOff>
      <xdr:row>0</xdr:row>
      <xdr:rowOff>0</xdr:rowOff>
    </xdr:from>
    <xdr:ext cx="1027852" cy="558135"/>
    <xdr:pic>
      <xdr:nvPicPr>
        <xdr:cNvPr id="8" name="Imagen 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22081407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9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3214687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771525</xdr:colOff>
      <xdr:row>0</xdr:row>
      <xdr:rowOff>0</xdr:rowOff>
    </xdr:from>
    <xdr:ext cx="1027852" cy="558135"/>
    <xdr:pic>
      <xdr:nvPicPr>
        <xdr:cNvPr id="11" name="Imagen 10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33101832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12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4335780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0</xdr:rowOff>
    </xdr:from>
    <xdr:ext cx="1027852" cy="558135"/>
    <xdr:pic>
      <xdr:nvPicPr>
        <xdr:cNvPr id="14" name="Imagen 13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44131782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0</xdr:row>
      <xdr:rowOff>0</xdr:rowOff>
    </xdr:from>
    <xdr:ext cx="457200" cy="457200"/>
    <xdr:pic>
      <xdr:nvPicPr>
        <xdr:cNvPr id="15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54349651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685800</xdr:colOff>
      <xdr:row>0</xdr:row>
      <xdr:rowOff>31032</xdr:rowOff>
    </xdr:from>
    <xdr:ext cx="1027852" cy="558135"/>
    <xdr:pic>
      <xdr:nvPicPr>
        <xdr:cNvPr id="17" name="Imagen 16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55152207"/>
          <a:ext cx="1027852" cy="558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52</xdr:row>
      <xdr:rowOff>180976</xdr:rowOff>
    </xdr:from>
    <xdr:ext cx="457200" cy="457200"/>
    <xdr:pic>
      <xdr:nvPicPr>
        <xdr:cNvPr id="18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6537007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247651</xdr:colOff>
      <xdr:row>55</xdr:row>
      <xdr:rowOff>104778</xdr:rowOff>
    </xdr:from>
    <xdr:ext cx="6467474" cy="257172"/>
    <xdr:pic>
      <xdr:nvPicPr>
        <xdr:cNvPr id="19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65865378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tabSelected="1" topLeftCell="B7" workbookViewId="0">
      <selection activeCell="J11" sqref="J11"/>
    </sheetView>
  </sheetViews>
  <sheetFormatPr baseColWidth="10" defaultColWidth="9.140625" defaultRowHeight="15" x14ac:dyDescent="0.25"/>
  <cols>
    <col min="3" max="3" width="14.42578125" customWidth="1"/>
    <col min="4" max="4" width="12.28515625" customWidth="1"/>
    <col min="6" max="6" width="14" customWidth="1"/>
    <col min="7" max="7" width="32.85546875" style="25" customWidth="1"/>
    <col min="10" max="10" width="22.42578125" customWidth="1"/>
  </cols>
  <sheetData>
    <row r="2" spans="1:7" ht="15.75" x14ac:dyDescent="0.25">
      <c r="A2" s="1"/>
      <c r="B2" s="2"/>
      <c r="D2" s="3"/>
      <c r="E2" s="4"/>
      <c r="F2" s="2"/>
      <c r="G2" s="5"/>
    </row>
    <row r="3" spans="1:7" ht="15.75" x14ac:dyDescent="0.25">
      <c r="A3" s="1"/>
      <c r="B3" s="2"/>
      <c r="D3" s="3"/>
      <c r="E3" s="4"/>
      <c r="F3" s="2"/>
      <c r="G3" s="5"/>
    </row>
    <row r="4" spans="1:7" ht="18" x14ac:dyDescent="0.25">
      <c r="A4" s="61" t="s">
        <v>0</v>
      </c>
      <c r="B4" s="61"/>
      <c r="C4" s="61"/>
      <c r="D4" s="61"/>
      <c r="E4" s="61"/>
      <c r="F4" s="61"/>
      <c r="G4" s="61"/>
    </row>
    <row r="5" spans="1:7" x14ac:dyDescent="0.25">
      <c r="A5" s="60" t="s">
        <v>1</v>
      </c>
      <c r="B5" s="60"/>
      <c r="C5" s="60"/>
      <c r="D5" s="60"/>
      <c r="E5" s="60"/>
      <c r="F5" s="60"/>
      <c r="G5" s="60"/>
    </row>
    <row r="6" spans="1:7" x14ac:dyDescent="0.25">
      <c r="A6" s="64" t="s">
        <v>2</v>
      </c>
      <c r="B6" s="64"/>
      <c r="C6" s="64"/>
      <c r="D6" s="64"/>
      <c r="E6" s="64"/>
      <c r="F6" s="64"/>
      <c r="G6" s="64"/>
    </row>
    <row r="7" spans="1:7" x14ac:dyDescent="0.25">
      <c r="A7" s="64" t="s">
        <v>3</v>
      </c>
      <c r="B7" s="64"/>
      <c r="C7" s="64"/>
      <c r="D7" s="64"/>
      <c r="E7" s="64"/>
      <c r="F7" s="64"/>
      <c r="G7" s="64"/>
    </row>
    <row r="8" spans="1:7" ht="15.75" x14ac:dyDescent="0.25">
      <c r="A8" s="6" t="s">
        <v>4</v>
      </c>
      <c r="B8" s="6"/>
      <c r="C8" s="7"/>
      <c r="D8" s="6"/>
      <c r="E8" s="8"/>
      <c r="F8" s="9"/>
      <c r="G8" s="10" t="s">
        <v>5</v>
      </c>
    </row>
    <row r="9" spans="1:7" x14ac:dyDescent="0.25">
      <c r="A9" s="65"/>
      <c r="B9" s="65"/>
      <c r="D9" s="11"/>
      <c r="E9" s="4"/>
      <c r="F9" s="12"/>
      <c r="G9" s="13" t="s">
        <v>26</v>
      </c>
    </row>
    <row r="10" spans="1:7" x14ac:dyDescent="0.25">
      <c r="A10" s="14" t="s">
        <v>27</v>
      </c>
      <c r="B10" s="15"/>
      <c r="C10" s="16"/>
      <c r="D10" s="16"/>
      <c r="E10" s="16"/>
      <c r="F10" s="17">
        <v>321000</v>
      </c>
      <c r="G10" s="17"/>
    </row>
    <row r="11" spans="1:7" x14ac:dyDescent="0.25">
      <c r="A11" s="14" t="s">
        <v>28</v>
      </c>
      <c r="B11" s="15"/>
      <c r="C11" s="16"/>
      <c r="D11" s="16"/>
      <c r="E11" s="16"/>
      <c r="F11" s="17"/>
      <c r="G11" s="17"/>
    </row>
    <row r="12" spans="1:7" x14ac:dyDescent="0.25">
      <c r="A12" s="16"/>
      <c r="B12" s="15"/>
      <c r="C12" s="16"/>
      <c r="D12" s="16" t="s">
        <v>22</v>
      </c>
      <c r="E12" s="16"/>
      <c r="F12" s="19"/>
      <c r="G12" s="20">
        <f>+F10+F11+F12</f>
        <v>321000</v>
      </c>
    </row>
    <row r="13" spans="1:7" x14ac:dyDescent="0.25">
      <c r="A13" s="16"/>
      <c r="B13" s="15"/>
      <c r="C13" s="16"/>
      <c r="D13" s="18"/>
      <c r="E13" s="16"/>
      <c r="F13" s="22"/>
      <c r="G13" s="29"/>
    </row>
    <row r="14" spans="1:7" x14ac:dyDescent="0.25">
      <c r="A14" s="21" t="s">
        <v>6</v>
      </c>
      <c r="B14" s="15"/>
      <c r="C14" s="16"/>
      <c r="D14" s="16"/>
      <c r="E14" s="16"/>
      <c r="F14" s="22"/>
      <c r="G14" s="23"/>
    </row>
    <row r="15" spans="1:7" x14ac:dyDescent="0.25">
      <c r="A15" s="24"/>
      <c r="B15" s="24"/>
      <c r="C15" s="24"/>
      <c r="D15" s="16"/>
      <c r="E15" s="16"/>
      <c r="F15" s="19"/>
      <c r="G15" s="23"/>
    </row>
    <row r="16" spans="1:7" x14ac:dyDescent="0.25">
      <c r="A16" s="24" t="s">
        <v>29</v>
      </c>
      <c r="B16" s="24"/>
      <c r="C16" s="24"/>
      <c r="D16" s="16"/>
      <c r="E16" s="16"/>
      <c r="F16" s="19">
        <v>29250</v>
      </c>
      <c r="G16" s="23"/>
    </row>
    <row r="17" spans="1:7" x14ac:dyDescent="0.25">
      <c r="A17" s="24" t="s">
        <v>30</v>
      </c>
      <c r="B17" s="24"/>
      <c r="C17" s="24"/>
      <c r="D17" s="16"/>
      <c r="E17" s="16"/>
      <c r="F17" s="59">
        <v>3900</v>
      </c>
      <c r="G17" s="23"/>
    </row>
    <row r="18" spans="1:7" x14ac:dyDescent="0.25">
      <c r="A18" s="24" t="s">
        <v>31</v>
      </c>
      <c r="B18" s="24"/>
      <c r="C18" s="24"/>
      <c r="D18" s="16"/>
      <c r="E18" s="16"/>
      <c r="F18" s="59">
        <v>82276143.680000007</v>
      </c>
      <c r="G18" s="23"/>
    </row>
    <row r="19" spans="1:7" x14ac:dyDescent="0.25">
      <c r="A19" s="24" t="s">
        <v>32</v>
      </c>
      <c r="B19" s="24"/>
      <c r="C19" s="24"/>
      <c r="D19" s="16"/>
      <c r="E19" s="16"/>
      <c r="F19" s="59">
        <v>82770302.980000004</v>
      </c>
      <c r="G19" s="23"/>
    </row>
    <row r="20" spans="1:7" x14ac:dyDescent="0.25">
      <c r="A20" s="25"/>
      <c r="B20" s="15"/>
      <c r="C20" s="18"/>
      <c r="D20" s="16" t="s">
        <v>23</v>
      </c>
      <c r="E20" s="26"/>
      <c r="F20" s="23"/>
      <c r="G20" s="20">
        <f>G12+F16+F17+F18+F19</f>
        <v>165400596.66000003</v>
      </c>
    </row>
    <row r="21" spans="1:7" x14ac:dyDescent="0.25">
      <c r="A21" s="21" t="s">
        <v>7</v>
      </c>
      <c r="B21" s="24"/>
      <c r="C21" s="24"/>
      <c r="D21" s="16"/>
      <c r="E21" s="26"/>
      <c r="F21" s="23"/>
      <c r="G21" s="22"/>
    </row>
    <row r="22" spans="1:7" x14ac:dyDescent="0.25">
      <c r="A22" s="24"/>
      <c r="B22" s="24"/>
      <c r="C22" s="24"/>
      <c r="D22" s="16"/>
      <c r="E22" s="26"/>
      <c r="F22" s="22"/>
      <c r="G22" s="22"/>
    </row>
    <row r="23" spans="1:7" x14ac:dyDescent="0.25">
      <c r="A23" s="24" t="s">
        <v>8</v>
      </c>
      <c r="B23" s="24"/>
      <c r="C23" s="24"/>
      <c r="D23" s="16"/>
      <c r="E23" s="26"/>
      <c r="F23" s="20">
        <f>82630293.68+82770302.98</f>
        <v>165400596.66000003</v>
      </c>
      <c r="G23" s="22"/>
    </row>
    <row r="24" spans="1:7" x14ac:dyDescent="0.25">
      <c r="A24" s="24"/>
      <c r="B24" s="24"/>
      <c r="C24" s="24"/>
      <c r="D24" s="16" t="s">
        <v>22</v>
      </c>
      <c r="E24" s="26"/>
      <c r="F24" s="23"/>
      <c r="G24" s="20">
        <f>SUM(F22:F23)</f>
        <v>165400596.66000003</v>
      </c>
    </row>
    <row r="25" spans="1:7" x14ac:dyDescent="0.25">
      <c r="A25" s="24"/>
      <c r="B25" s="24"/>
      <c r="C25" s="24"/>
      <c r="D25" s="16"/>
      <c r="E25" s="26"/>
      <c r="F25" s="23"/>
      <c r="G25" s="20"/>
    </row>
    <row r="26" spans="1:7" x14ac:dyDescent="0.25">
      <c r="A26" s="18"/>
      <c r="B26" s="15"/>
      <c r="C26" s="25"/>
      <c r="D26" s="18" t="s">
        <v>9</v>
      </c>
      <c r="E26" s="26"/>
      <c r="F26" s="23"/>
      <c r="G26" s="27">
        <f>+G20-G24</f>
        <v>0</v>
      </c>
    </row>
    <row r="27" spans="1:7" x14ac:dyDescent="0.25">
      <c r="A27" s="66" t="s">
        <v>10</v>
      </c>
      <c r="B27" s="66"/>
      <c r="C27" s="66"/>
      <c r="D27" s="66"/>
      <c r="E27" s="66"/>
      <c r="F27" s="66"/>
      <c r="G27" s="66"/>
    </row>
    <row r="28" spans="1:7" x14ac:dyDescent="0.25">
      <c r="A28" s="21" t="s">
        <v>11</v>
      </c>
      <c r="B28" s="15"/>
      <c r="C28" s="16"/>
      <c r="D28" s="16"/>
      <c r="E28" s="16"/>
      <c r="F28" s="23"/>
      <c r="G28" s="22"/>
    </row>
    <row r="29" spans="1:7" x14ac:dyDescent="0.25">
      <c r="A29" s="24" t="s">
        <v>12</v>
      </c>
      <c r="B29" s="15"/>
      <c r="C29" s="16"/>
      <c r="D29" s="16"/>
      <c r="E29" s="16"/>
      <c r="F29" s="19">
        <v>0</v>
      </c>
      <c r="G29" s="23"/>
    </row>
    <row r="30" spans="1:7" x14ac:dyDescent="0.25">
      <c r="A30" s="16"/>
      <c r="B30" s="15"/>
      <c r="C30" s="16"/>
      <c r="D30" s="16"/>
      <c r="E30" s="16"/>
      <c r="F30" s="23"/>
      <c r="G30" s="28">
        <f>G26+F29</f>
        <v>0</v>
      </c>
    </row>
    <row r="31" spans="1:7" x14ac:dyDescent="0.25">
      <c r="A31" s="18" t="s">
        <v>7</v>
      </c>
      <c r="B31" s="15"/>
      <c r="C31" s="16"/>
      <c r="D31" s="16"/>
      <c r="E31" s="16"/>
      <c r="F31" s="23"/>
      <c r="G31" s="22"/>
    </row>
    <row r="32" spans="1:7" x14ac:dyDescent="0.25">
      <c r="A32" s="24" t="s">
        <v>25</v>
      </c>
      <c r="B32" s="15"/>
      <c r="C32" s="16"/>
      <c r="D32" s="16"/>
      <c r="E32" s="16"/>
      <c r="F32" s="23"/>
      <c r="G32" s="22"/>
    </row>
    <row r="33" spans="1:7" x14ac:dyDescent="0.25">
      <c r="A33" s="16"/>
      <c r="B33" s="15"/>
      <c r="C33" s="16"/>
      <c r="D33" s="16"/>
      <c r="E33" s="16"/>
      <c r="F33" s="20"/>
      <c r="G33" s="19">
        <f>+F32+F33</f>
        <v>0</v>
      </c>
    </row>
    <row r="34" spans="1:7" ht="15.75" thickBot="1" x14ac:dyDescent="0.3">
      <c r="A34" s="18" t="s">
        <v>13</v>
      </c>
      <c r="B34" s="15"/>
      <c r="C34" s="16"/>
      <c r="D34" s="16"/>
      <c r="E34" s="16"/>
      <c r="F34" s="29"/>
      <c r="G34" s="58">
        <f>+G30-G33</f>
        <v>0</v>
      </c>
    </row>
    <row r="35" spans="1:7" ht="16.5" thickTop="1" thickBot="1" x14ac:dyDescent="0.3">
      <c r="A35" s="30"/>
      <c r="B35" s="31"/>
      <c r="C35" s="32"/>
      <c r="D35" s="32"/>
      <c r="E35" s="32"/>
      <c r="F35" s="33"/>
      <c r="G35" s="34"/>
    </row>
    <row r="36" spans="1:7" ht="16.5" thickTop="1" thickBot="1" x14ac:dyDescent="0.3">
      <c r="A36" s="35" t="s">
        <v>14</v>
      </c>
      <c r="B36" s="35"/>
      <c r="C36" s="35"/>
      <c r="D36" s="35"/>
      <c r="E36" s="36"/>
      <c r="F36" s="36"/>
      <c r="G36" s="37"/>
    </row>
    <row r="37" spans="1:7" ht="15.75" thickTop="1" x14ac:dyDescent="0.25">
      <c r="A37" s="14" t="s">
        <v>33</v>
      </c>
      <c r="B37" s="24"/>
      <c r="C37" s="24"/>
      <c r="D37" s="24"/>
      <c r="E37" s="38"/>
      <c r="F37" s="38">
        <v>0</v>
      </c>
      <c r="G37" s="39"/>
    </row>
    <row r="38" spans="1:7" x14ac:dyDescent="0.25">
      <c r="A38" s="14" t="s">
        <v>34</v>
      </c>
      <c r="B38" s="24"/>
      <c r="C38" s="24"/>
      <c r="D38" s="24"/>
      <c r="E38" s="67"/>
      <c r="F38" s="67"/>
      <c r="G38" s="24"/>
    </row>
    <row r="39" spans="1:7" ht="15.75" thickBot="1" x14ac:dyDescent="0.3">
      <c r="A39" s="24"/>
      <c r="B39" s="24"/>
      <c r="C39" s="24" t="s">
        <v>15</v>
      </c>
      <c r="D39" s="24"/>
      <c r="E39" s="24"/>
      <c r="F39" s="24"/>
      <c r="G39" s="40">
        <f>F37+E38</f>
        <v>0</v>
      </c>
    </row>
    <row r="40" spans="1:7" ht="15.75" thickTop="1" x14ac:dyDescent="0.25">
      <c r="A40" s="21" t="s">
        <v>11</v>
      </c>
      <c r="B40" s="24"/>
      <c r="C40" s="24"/>
      <c r="D40" s="24"/>
      <c r="E40" s="41"/>
      <c r="F40" s="42"/>
      <c r="G40" s="24"/>
    </row>
    <row r="41" spans="1:7" x14ac:dyDescent="0.25">
      <c r="A41" s="24" t="s">
        <v>21</v>
      </c>
      <c r="B41" s="24"/>
      <c r="C41" s="24"/>
      <c r="D41" s="16"/>
      <c r="E41" s="16"/>
      <c r="F41" s="22">
        <f>321000+29250+3900+82276143.68+82770302.98</f>
        <v>165400596.66000003</v>
      </c>
      <c r="G41" s="43"/>
    </row>
    <row r="42" spans="1:7" x14ac:dyDescent="0.25">
      <c r="A42" s="24" t="s">
        <v>24</v>
      </c>
      <c r="B42" s="24"/>
      <c r="C42" s="24"/>
      <c r="D42" s="16"/>
      <c r="E42" s="16"/>
      <c r="F42" s="22"/>
      <c r="G42" s="43"/>
    </row>
    <row r="43" spans="1:7" ht="15.75" thickBot="1" x14ac:dyDescent="0.3">
      <c r="A43" s="24"/>
      <c r="B43" s="24"/>
      <c r="C43" s="24" t="s">
        <v>15</v>
      </c>
      <c r="D43" s="24"/>
      <c r="E43" s="44"/>
      <c r="F43" s="44">
        <f>F41+F42</f>
        <v>165400596.66000003</v>
      </c>
      <c r="G43" s="40">
        <f>G39+F43</f>
        <v>165400596.66000003</v>
      </c>
    </row>
    <row r="44" spans="1:7" ht="15.75" thickTop="1" x14ac:dyDescent="0.25">
      <c r="A44" s="21" t="s">
        <v>7</v>
      </c>
      <c r="B44" s="24"/>
      <c r="C44" s="24"/>
      <c r="D44" s="24"/>
      <c r="E44" s="68"/>
      <c r="F44" s="68"/>
      <c r="G44" s="44"/>
    </row>
    <row r="45" spans="1:7" x14ac:dyDescent="0.25">
      <c r="A45" s="24" t="s">
        <v>8</v>
      </c>
      <c r="B45" s="24"/>
      <c r="C45" s="24"/>
      <c r="D45" s="24"/>
      <c r="E45" s="45"/>
      <c r="F45" s="45">
        <f>82630293.68+82770302.98</f>
        <v>165400596.66000003</v>
      </c>
      <c r="G45" s="39"/>
    </row>
    <row r="46" spans="1:7" x14ac:dyDescent="0.25">
      <c r="A46" s="24"/>
      <c r="B46" s="24"/>
      <c r="C46" s="24"/>
      <c r="D46" s="24"/>
      <c r="E46" s="46"/>
      <c r="F46" s="45"/>
      <c r="G46" s="24"/>
    </row>
    <row r="47" spans="1:7" x14ac:dyDescent="0.25">
      <c r="A47" s="24"/>
      <c r="B47" s="24"/>
      <c r="C47" s="25"/>
      <c r="D47" s="18" t="s">
        <v>16</v>
      </c>
      <c r="E47" s="47"/>
      <c r="F47" s="24"/>
      <c r="G47" s="27">
        <f>G43-F45</f>
        <v>0</v>
      </c>
    </row>
    <row r="48" spans="1:7" x14ac:dyDescent="0.25">
      <c r="A48" s="24"/>
      <c r="B48" s="24"/>
      <c r="C48" s="25"/>
      <c r="D48" s="18"/>
      <c r="E48" s="24"/>
      <c r="F48" s="57"/>
      <c r="G48" s="48"/>
    </row>
    <row r="49" spans="1:7" x14ac:dyDescent="0.25">
      <c r="A49" s="49" t="s">
        <v>17</v>
      </c>
      <c r="B49" s="49"/>
      <c r="C49" s="49"/>
      <c r="D49" s="50"/>
      <c r="E49" s="50"/>
      <c r="F49" s="51"/>
      <c r="G49" s="38"/>
    </row>
    <row r="50" spans="1:7" x14ac:dyDescent="0.25">
      <c r="A50" s="52" t="s">
        <v>18</v>
      </c>
      <c r="B50" s="53"/>
      <c r="C50" s="50"/>
      <c r="D50" s="50"/>
      <c r="E50" s="50"/>
      <c r="F50" s="62" t="s">
        <v>19</v>
      </c>
      <c r="G50" s="62"/>
    </row>
    <row r="52" spans="1:7" x14ac:dyDescent="0.25">
      <c r="C52" s="54"/>
      <c r="D52" s="55"/>
      <c r="E52" s="55"/>
      <c r="F52" s="55"/>
    </row>
    <row r="53" spans="1:7" x14ac:dyDescent="0.25">
      <c r="A53" s="63" t="s">
        <v>20</v>
      </c>
      <c r="B53" s="63"/>
      <c r="C53" s="63"/>
      <c r="D53" s="63"/>
      <c r="E53" s="63"/>
      <c r="F53" s="63"/>
      <c r="G53" s="63"/>
    </row>
    <row r="54" spans="1:7" x14ac:dyDescent="0.25">
      <c r="A54" s="56"/>
      <c r="B54" s="56"/>
      <c r="C54" s="56"/>
      <c r="D54" s="56"/>
      <c r="E54" s="56"/>
      <c r="F54" s="56"/>
      <c r="G54" s="56"/>
    </row>
    <row r="55" spans="1:7" x14ac:dyDescent="0.25">
      <c r="A55" s="52"/>
      <c r="B55" s="53"/>
      <c r="C55" s="49"/>
      <c r="D55" s="49"/>
      <c r="E55" s="49"/>
      <c r="F55" s="56"/>
      <c r="G55" s="56"/>
    </row>
    <row r="56" spans="1:7" x14ac:dyDescent="0.25">
      <c r="A56" s="52"/>
      <c r="B56" s="53"/>
      <c r="C56" s="49"/>
      <c r="D56" s="49"/>
      <c r="E56" s="49"/>
      <c r="F56" s="56"/>
      <c r="G56" s="56"/>
    </row>
    <row r="57" spans="1:7" x14ac:dyDescent="0.25">
      <c r="A57" s="52"/>
      <c r="B57" s="53"/>
      <c r="C57" s="50"/>
      <c r="D57" s="50"/>
      <c r="E57" s="50"/>
      <c r="F57" s="56"/>
      <c r="G57" s="56"/>
    </row>
  </sheetData>
  <mergeCells count="10">
    <mergeCell ref="A5:G5"/>
    <mergeCell ref="A4:G4"/>
    <mergeCell ref="F50:G50"/>
    <mergeCell ref="A53:G53"/>
    <mergeCell ref="A6:G6"/>
    <mergeCell ref="A7:G7"/>
    <mergeCell ref="A9:B9"/>
    <mergeCell ref="A27:G27"/>
    <mergeCell ref="E38:F38"/>
    <mergeCell ref="E44:F44"/>
  </mergeCells>
  <printOptions horizontalCentered="1"/>
  <pageMargins left="0.70866141732283472" right="0.70866141732283472" top="0.74803149606299213" bottom="0.35433070866141736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CONCIL. CTA. UNICA (CAPT DIRE)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2022-07-12T18:22:51Z</dcterms:created>
  <dcterms:modified xsi:type="dcterms:W3CDTF">2022-07-13T17:28:43Z</dcterms:modified>
</cp:coreProperties>
</file>