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bookViews>
    <workbookView xWindow="0" yWindow="0" windowWidth="20490" windowHeight="7455"/>
  </bookViews>
  <sheets>
    <sheet name="CONC. ELEC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39" i="1"/>
  <c r="G34" i="1"/>
  <c r="F22" i="1"/>
  <c r="G17" i="1"/>
  <c r="G12" i="1"/>
  <c r="G23" i="1" l="1"/>
  <c r="G29" i="1" s="1"/>
  <c r="G45" i="1"/>
</calcChain>
</file>

<file path=xl/sharedStrings.xml><?xml version="1.0" encoding="utf-8"?>
<sst xmlns="http://schemas.openxmlformats.org/spreadsheetml/2006/main" count="45" uniqueCount="35">
  <si>
    <t>SANTO DOMINGO, D.N.</t>
  </si>
  <si>
    <t>CONCILIACION DE CUENTA BANCARIA</t>
  </si>
  <si>
    <t>VALOR EN RD$</t>
  </si>
  <si>
    <t>CUENTA ELECTRONICA 016-001801-3</t>
  </si>
  <si>
    <t>FECHA</t>
  </si>
  <si>
    <t>SUB-TOTAL--------------------------------------</t>
  </si>
  <si>
    <t>MAS</t>
  </si>
  <si>
    <t>MENOS:</t>
  </si>
  <si>
    <t>Comisión Bancaria............………...............................</t>
  </si>
  <si>
    <t>Total pagos y desembolsos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</si>
  <si>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</si>
  <si>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</si>
  <si>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</si>
  <si>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</si>
  <si>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</si>
  <si>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</si>
  <si>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</si>
  <si>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</si>
  <si>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Impuestos por Transf..................…………..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</si>
  <si>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</si>
  <si>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</si>
  <si>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</si>
  <si>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</si>
  <si>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</si>
  <si>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Comisión Bancaria............………..................................................</t>
  </si>
  <si>
    <t>Impuesto……………………………………………………………………</t>
  </si>
  <si>
    <t>Transferencia a Consorcio de Tarjetas Dom……………………………………</t>
  </si>
  <si>
    <t xml:space="preserve"> </t>
  </si>
  <si>
    <t>Transf recibida………………………………………………………………</t>
  </si>
  <si>
    <t>31 Agosto 2022</t>
  </si>
  <si>
    <t>Balance en libro del mes anterior Julio/2022</t>
  </si>
  <si>
    <t>Depósito realizados mes de Agosto/2022</t>
  </si>
  <si>
    <t>Transf recibida Edeste……………………………………………………………..</t>
  </si>
  <si>
    <t>Compra de Recarga Electrica…………………………………………….</t>
  </si>
  <si>
    <t>Balance en el mes anterior Julio/2022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</si>
</sst>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horizontal="centerContinuous"/>
    </xf>
    <xf numFmtId="39" fontId="5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6" fillId="0" borderId="0" xfId="3" applyFont="1" applyAlignment="1">
      <alignment horizontal="center"/>
    </xf>
    <xf numFmtId="39" fontId="7" fillId="2" borderId="0" xfId="4" applyFont="1" applyFill="1"/>
    <xf numFmtId="39" fontId="7" fillId="2" borderId="0" xfId="3" applyFont="1" applyFill="1"/>
    <xf numFmtId="0" fontId="8" fillId="2" borderId="0" xfId="1" applyFont="1" applyFill="1"/>
    <xf numFmtId="0" fontId="9" fillId="2" borderId="0" xfId="1" applyFont="1" applyFill="1" applyBorder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39" fontId="6" fillId="0" borderId="0" xfId="3" applyFont="1" applyAlignment="1">
      <alignment horizontal="left"/>
    </xf>
    <xf numFmtId="0" fontId="10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0" fontId="10" fillId="0" borderId="0" xfId="1" applyFont="1" applyFill="1"/>
    <xf numFmtId="4" fontId="1" fillId="0" borderId="1" xfId="1" quotePrefix="1" applyNumberFormat="1" applyFont="1" applyFill="1" applyBorder="1"/>
    <xf numFmtId="39" fontId="10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/>
    <xf numFmtId="164" fontId="3" fillId="0" borderId="0" xfId="1" applyNumberFormat="1" applyFont="1" applyFill="1"/>
    <xf numFmtId="4" fontId="8" fillId="0" borderId="0" xfId="1" applyNumberFormat="1" applyFont="1" applyFill="1"/>
    <xf numFmtId="39" fontId="1" fillId="0" borderId="0" xfId="4"/>
    <xf numFmtId="39" fontId="6" fillId="0" borderId="0" xfId="3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39" fontId="1" fillId="0" borderId="0" xfId="3" applyFont="1"/>
    <xf numFmtId="0" fontId="8" fillId="0" borderId="0" xfId="1" applyFont="1" applyFill="1"/>
    <xf numFmtId="4" fontId="8" fillId="0" borderId="0" xfId="1" applyNumberFormat="1" applyFont="1" applyFill="1" applyBorder="1"/>
    <xf numFmtId="4" fontId="11" fillId="0" borderId="0" xfId="1" quotePrefix="1" applyNumberFormat="1" applyFont="1" applyFill="1" applyBorder="1"/>
    <xf numFmtId="39" fontId="6" fillId="0" borderId="4" xfId="3" applyFont="1" applyBorder="1" applyAlignment="1">
      <alignment horizontal="left"/>
    </xf>
    <xf numFmtId="39" fontId="1" fillId="0" borderId="0" xfId="3" applyBorder="1"/>
    <xf numFmtId="39" fontId="1" fillId="0" borderId="1" xfId="3" applyBorder="1"/>
    <xf numFmtId="39" fontId="1" fillId="0" borderId="1" xfId="3" applyFont="1" applyBorder="1"/>
    <xf numFmtId="39" fontId="6" fillId="0" borderId="0" xfId="3" applyFont="1" applyBorder="1" applyAlignment="1"/>
    <xf numFmtId="39" fontId="1" fillId="0" borderId="0" xfId="3" applyBorder="1" applyAlignment="1"/>
    <xf numFmtId="39" fontId="6" fillId="0" borderId="5" xfId="3" applyFont="1" applyBorder="1" applyAlignment="1">
      <alignment horizontal="center"/>
    </xf>
    <xf numFmtId="39" fontId="6" fillId="0" borderId="0" xfId="3" applyFont="1" applyBorder="1" applyAlignment="1">
      <alignment horizontal="center"/>
    </xf>
    <xf numFmtId="39" fontId="1" fillId="0" borderId="0" xfId="3" applyFont="1" applyBorder="1" applyAlignment="1">
      <alignment horizontal="center"/>
    </xf>
    <xf numFmtId="39" fontId="1" fillId="0" borderId="0" xfId="3" applyBorder="1" applyAlignment="1">
      <alignment horizontal="center"/>
    </xf>
    <xf numFmtId="39" fontId="6" fillId="0" borderId="0" xfId="3" applyFont="1" applyBorder="1" applyAlignment="1">
      <alignment horizontal="center"/>
    </xf>
    <xf numFmtId="4" fontId="8" fillId="0" borderId="0" xfId="3" applyNumberFormat="1" applyFont="1" applyBorder="1"/>
    <xf numFmtId="49" fontId="6" fillId="0" borderId="1" xfId="1" applyNumberFormat="1" applyFont="1" applyFill="1" applyBorder="1" applyAlignment="1">
      <alignment horizontal="center"/>
    </xf>
    <xf numFmtId="4" fontId="12" fillId="0" borderId="0" xfId="1" quotePrefix="1" applyNumberFormat="1" applyFont="1" applyFill="1"/>
    <xf numFmtId="4" fontId="12" fillId="0" borderId="1" xfId="1" quotePrefix="1" applyNumberFormat="1" applyFont="1" applyFill="1" applyBorder="1"/>
    <xf numFmtId="4" fontId="12" fillId="0" borderId="1" xfId="1" applyNumberFormat="1" applyFont="1" applyFill="1" applyBorder="1"/>
    <xf numFmtId="4" fontId="12" fillId="0" borderId="0" xfId="1" quotePrefix="1" applyNumberFormat="1" applyFont="1" applyFill="1" applyBorder="1"/>
    <xf numFmtId="4" fontId="12" fillId="0" borderId="0" xfId="1" applyNumberFormat="1" applyFont="1" applyFill="1"/>
    <xf numFmtId="39" fontId="13" fillId="0" borderId="2" xfId="4" applyFont="1" applyBorder="1" applyAlignment="1">
      <alignment horizontal="right"/>
    </xf>
    <xf numFmtId="4" fontId="13" fillId="2" borderId="1" xfId="1" applyNumberFormat="1" applyFont="1" applyFill="1" applyBorder="1"/>
    <xf numFmtId="4" fontId="12" fillId="0" borderId="4" xfId="3" applyNumberFormat="1" applyFont="1" applyBorder="1" applyAlignment="1">
      <alignment horizontal="left"/>
    </xf>
    <xf numFmtId="39" fontId="12" fillId="0" borderId="4" xfId="3" applyFont="1" applyBorder="1" applyAlignment="1">
      <alignment horizontal="left"/>
    </xf>
    <xf numFmtId="43" fontId="12" fillId="0" borderId="0" xfId="5" applyFont="1" applyBorder="1" applyAlignment="1"/>
    <xf numFmtId="39" fontId="12" fillId="0" borderId="1" xfId="4" applyFont="1" applyBorder="1"/>
    <xf numFmtId="4" fontId="12" fillId="0" borderId="0" xfId="3" applyNumberFormat="1" applyFont="1" applyBorder="1" applyAlignment="1">
      <alignment horizontal="center"/>
    </xf>
    <xf numFmtId="39" fontId="12" fillId="0" borderId="2" xfId="3" applyFont="1" applyBorder="1" applyAlignment="1">
      <alignment horizontal="right"/>
    </xf>
    <xf numFmtId="39" fontId="12" fillId="0" borderId="0" xfId="3" applyFont="1"/>
    <xf numFmtId="4" fontId="12" fillId="0" borderId="3" xfId="1" quotePrefix="1" applyNumberFormat="1" applyFont="1" applyFill="1" applyBorder="1"/>
    <xf numFmtId="49" fontId="12" fillId="0" borderId="0" xfId="3" applyNumberFormat="1" applyFont="1" applyBorder="1" applyAlignment="1"/>
    <xf numFmtId="39" fontId="12" fillId="0" borderId="0" xfId="3" applyFont="1" applyBorder="1" applyAlignment="1">
      <alignment horizontal="right"/>
    </xf>
    <xf numFmtId="4" fontId="12" fillId="0" borderId="0" xfId="3" applyNumberFormat="1" applyFont="1" applyBorder="1"/>
    <xf numFmtId="4" fontId="12" fillId="0" borderId="0" xfId="3" applyNumberFormat="1" applyFont="1"/>
    <xf numFmtId="39" fontId="12" fillId="0" borderId="0" xfId="3" applyFont="1" applyBorder="1" applyAlignment="1">
      <alignment horizontal="right"/>
    </xf>
    <xf numFmtId="164" fontId="12" fillId="0" borderId="0" xfId="1" applyNumberFormat="1" applyFont="1" applyFill="1"/>
    <xf numFmtId="0" fontId="12" fillId="0" borderId="0" xfId="1" applyFont="1" applyFill="1"/>
    <xf numFmtId="4" fontId="14" fillId="0" borderId="0" xfId="1" quotePrefix="1" applyNumberFormat="1" applyFont="1" applyFill="1" applyBorder="1"/>
    <xf numFmtId="0" fontId="1" fillId="0" borderId="0" xfId="1" applyFont="1" applyFill="1" applyAlignment="1">
      <alignment horizontal="right"/>
    </xf>
    <xf numFmtId="0" fontId="1" fillId="0" borderId="0" xfId="1" applyFont="1" applyFill="1"/>
    <xf numFmtId="4" fontId="13" fillId="2" borderId="3" xfId="1" quotePrefix="1" applyNumberFormat="1" applyFont="1" applyFill="1" applyBorder="1"/>
    <xf numFmtId="4" fontId="12" fillId="0" borderId="2" xfId="1" quotePrefix="1" applyNumberFormat="1" applyFont="1" applyFill="1" applyBorder="1"/>
    <xf numFmtId="4" fontId="12" fillId="0" borderId="2" xfId="1" applyNumberFormat="1" applyFont="1" applyFill="1" applyBorder="1"/>
    <xf numFmtId="165" fontId="13" fillId="0" borderId="2" xfId="3" applyNumberFormat="1" applyFont="1" applyBorder="1" applyAlignment="1">
      <alignment horizontal="right"/>
    </xf>
    <xf numFmtId="0" fontId="15" fillId="0" borderId="0" xfId="0" applyFont="1"/>
  </cellXfs>
  <cellStyles count="6">
    <cellStyle name="Millares 19" xfId="5"/>
    <cellStyle name="Millares 8" xfId="2"/>
    <cellStyle name="Normal" xfId="0" builtinId="0"/>
    <cellStyle name="Normal 7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1019175</xdr:colOff>
      <xdr:row>1</xdr:row>
      <xdr:rowOff>0</xdr:rowOff>
    </xdr:from>
    <xdr:ext cx="1000125" cy="592667"/>
    <xdr:pic>
      <xdr:nvPicPr>
        <xdr:cNvPr id="23" name="Imagen 22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00025"/>
          <a:ext cx="1000125" cy="592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53</xdr:row>
      <xdr:rowOff>114299</xdr:rowOff>
    </xdr:from>
    <xdr:ext cx="6191250" cy="323851"/>
    <xdr:pic>
      <xdr:nvPicPr>
        <xdr:cNvPr id="24" name="Imagen 2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88049099"/>
          <a:ext cx="6191250" cy="323851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1304926</xdr:colOff>
      <xdr:row>51</xdr:row>
      <xdr:rowOff>38100</xdr:rowOff>
    </xdr:from>
    <xdr:ext cx="514349" cy="390524"/>
    <xdr:pic>
      <xdr:nvPicPr>
        <xdr:cNvPr id="25" name="Imagen 2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6" y="87591900"/>
          <a:ext cx="514349" cy="390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4" max="4" width="20" customWidth="1"/>
    <col min="6" max="6" width="18.7109375" customWidth="1"/>
    <col min="7" max="7" width="24.42578125" style="79" customWidth="1"/>
  </cols>
  <sheetData>
    <row r="1" spans="1:7" ht="15.75" x14ac:dyDescent="0.25">
      <c r="A1" s="1"/>
      <c r="B1" s="2"/>
      <c r="C1" s="3"/>
      <c r="D1" s="4"/>
      <c r="E1" s="5"/>
      <c r="F1" s="2"/>
      <c r="G1" s="6"/>
    </row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"/>
      <c r="B4" s="7"/>
      <c r="C4" s="7"/>
      <c r="D4" s="7"/>
      <c r="E4" s="7"/>
      <c r="F4" s="7"/>
      <c r="G4" s="7"/>
    </row>
    <row r="5" spans="1:7" x14ac:dyDescent="0.25">
      <c r="A5" s="8" t="s">
        <v>0</v>
      </c>
      <c r="B5" s="8"/>
      <c r="C5" s="8"/>
      <c r="D5" s="8"/>
      <c r="E5" s="8"/>
      <c r="F5" s="8"/>
      <c r="G5" s="8"/>
    </row>
    <row r="6" spans="1:7" x14ac:dyDescent="0.25">
      <c r="A6" s="9" t="s">
        <v>1</v>
      </c>
      <c r="B6" s="9"/>
      <c r="C6" s="9"/>
      <c r="D6" s="9"/>
      <c r="E6" s="9"/>
      <c r="F6" s="9"/>
      <c r="G6" s="9"/>
    </row>
    <row r="7" spans="1:7" x14ac:dyDescent="0.25">
      <c r="A7" s="9" t="s">
        <v>2</v>
      </c>
      <c r="B7" s="9"/>
      <c r="C7" s="9"/>
      <c r="D7" s="9"/>
      <c r="E7" s="9"/>
      <c r="F7" s="9"/>
      <c r="G7" s="9"/>
    </row>
    <row r="8" spans="1:7" ht="15.75" x14ac:dyDescent="0.25">
      <c r="A8" s="10" t="s">
        <v>3</v>
      </c>
      <c r="B8" s="11"/>
      <c r="C8" s="12"/>
      <c r="D8" s="13"/>
      <c r="E8" s="14"/>
      <c r="F8" s="14"/>
      <c r="G8" s="15" t="s">
        <v>4</v>
      </c>
    </row>
    <row r="9" spans="1:7" x14ac:dyDescent="0.25">
      <c r="A9" s="16"/>
      <c r="B9" s="16"/>
      <c r="C9" s="3"/>
      <c r="D9" s="17"/>
      <c r="E9" s="5"/>
      <c r="F9" s="18"/>
      <c r="G9" s="49" t="s">
        <v>29</v>
      </c>
    </row>
    <row r="10" spans="1:7" x14ac:dyDescent="0.25">
      <c r="A10" s="19" t="s">
        <v>30</v>
      </c>
      <c r="B10" s="73"/>
      <c r="C10" s="74"/>
      <c r="D10" s="74"/>
      <c r="E10" s="21"/>
      <c r="F10" s="51">
        <v>730724.69</v>
      </c>
      <c r="G10" s="50"/>
    </row>
    <row r="11" spans="1:7" x14ac:dyDescent="0.25">
      <c r="A11" s="19" t="s">
        <v>31</v>
      </c>
      <c r="B11" s="73"/>
      <c r="C11" s="74"/>
      <c r="D11" s="74"/>
      <c r="E11" s="21"/>
      <c r="F11" s="76"/>
      <c r="G11" s="50"/>
    </row>
    <row r="12" spans="1:7" x14ac:dyDescent="0.25">
      <c r="A12" s="21"/>
      <c r="B12" s="20"/>
      <c r="C12" s="21"/>
      <c r="D12" s="22" t="s">
        <v>5</v>
      </c>
      <c r="E12" s="21"/>
      <c r="F12" s="51"/>
      <c r="G12" s="52">
        <f>F10+F11</f>
        <v>730724.69</v>
      </c>
    </row>
    <row r="13" spans="1:7" x14ac:dyDescent="0.25">
      <c r="A13" s="24" t="s">
        <v>6</v>
      </c>
      <c r="B13" s="20"/>
      <c r="C13" s="21"/>
      <c r="D13" s="21"/>
      <c r="E13" s="21"/>
      <c r="F13" s="53"/>
      <c r="G13" s="54"/>
    </row>
    <row r="14" spans="1:7" ht="15.75" x14ac:dyDescent="0.25">
      <c r="A14" s="27" t="s">
        <v>32</v>
      </c>
      <c r="B14" s="27"/>
      <c r="C14" s="27"/>
      <c r="D14" s="27"/>
      <c r="E14" s="48"/>
      <c r="F14" s="51">
        <v>114660</v>
      </c>
      <c r="G14" s="54"/>
    </row>
    <row r="15" spans="1:7" ht="15.75" x14ac:dyDescent="0.25">
      <c r="A15" s="27" t="s">
        <v>28</v>
      </c>
      <c r="B15" s="27"/>
      <c r="C15" s="27"/>
      <c r="D15" s="27"/>
      <c r="E15" s="48"/>
      <c r="F15" s="76"/>
      <c r="G15" s="54"/>
    </row>
    <row r="16" spans="1:7" ht="15.75" x14ac:dyDescent="0.25">
      <c r="A16" s="27"/>
      <c r="B16" s="27"/>
      <c r="C16" s="27"/>
      <c r="D16" s="27"/>
      <c r="E16" s="48"/>
      <c r="F16" s="50"/>
      <c r="G16" s="54"/>
    </row>
    <row r="17" spans="1:7" x14ac:dyDescent="0.25">
      <c r="A17" s="3"/>
      <c r="B17" s="20"/>
      <c r="C17" s="22"/>
      <c r="D17" s="22" t="s">
        <v>5</v>
      </c>
      <c r="E17" s="28"/>
      <c r="F17" s="54"/>
      <c r="G17" s="52">
        <f>F14+F15+F16</f>
        <v>114660</v>
      </c>
    </row>
    <row r="18" spans="1:7" x14ac:dyDescent="0.25">
      <c r="A18" s="24" t="s">
        <v>7</v>
      </c>
      <c r="B18" s="27"/>
      <c r="C18" s="27"/>
      <c r="D18" s="21"/>
      <c r="E18" s="28"/>
      <c r="F18" s="54"/>
      <c r="G18" s="53"/>
    </row>
    <row r="19" spans="1:7" x14ac:dyDescent="0.25">
      <c r="A19" s="30" t="s">
        <v>33</v>
      </c>
      <c r="B19" s="30"/>
      <c r="C19" s="27"/>
      <c r="D19" s="21"/>
      <c r="E19" s="28"/>
      <c r="F19" s="52">
        <v>475000</v>
      </c>
      <c r="G19" s="53"/>
    </row>
    <row r="20" spans="1:7" x14ac:dyDescent="0.25">
      <c r="A20" s="30" t="s">
        <v>24</v>
      </c>
      <c r="B20" s="30"/>
      <c r="C20" s="27"/>
      <c r="D20" s="21"/>
      <c r="E20" s="28"/>
      <c r="F20" s="54">
        <v>175</v>
      </c>
      <c r="G20" s="53"/>
    </row>
    <row r="21" spans="1:7" x14ac:dyDescent="0.25">
      <c r="A21" s="30" t="s">
        <v>25</v>
      </c>
      <c r="B21" s="30"/>
      <c r="C21" s="27"/>
      <c r="D21" s="21"/>
      <c r="E21" s="28"/>
      <c r="F21" s="54">
        <v>712.5</v>
      </c>
      <c r="G21" s="53"/>
    </row>
    <row r="22" spans="1:7" x14ac:dyDescent="0.25">
      <c r="A22" s="30" t="s">
        <v>9</v>
      </c>
      <c r="B22" s="30"/>
      <c r="C22" s="27"/>
      <c r="D22" s="21"/>
      <c r="E22" s="28"/>
      <c r="F22" s="55">
        <f>SUM(F19:F21)</f>
        <v>475887.5</v>
      </c>
      <c r="G22" s="53"/>
    </row>
    <row r="23" spans="1:7" x14ac:dyDescent="0.25">
      <c r="A23" s="22"/>
      <c r="B23" s="20"/>
      <c r="C23" s="3"/>
      <c r="D23" s="22" t="s">
        <v>10</v>
      </c>
      <c r="E23" s="28"/>
      <c r="F23" s="54"/>
      <c r="G23" s="56">
        <f>G12+G17-F22</f>
        <v>369497.18999999994</v>
      </c>
    </row>
    <row r="24" spans="1:7" x14ac:dyDescent="0.25">
      <c r="A24" s="31" t="s">
        <v>11</v>
      </c>
      <c r="B24" s="31"/>
      <c r="C24" s="31"/>
      <c r="D24" s="31"/>
      <c r="E24" s="31"/>
      <c r="F24" s="31"/>
      <c r="G24" s="32"/>
    </row>
    <row r="25" spans="1:7" x14ac:dyDescent="0.25">
      <c r="A25" s="24" t="s">
        <v>12</v>
      </c>
      <c r="B25" s="20"/>
      <c r="C25" s="21"/>
      <c r="D25" s="21"/>
      <c r="E25" s="21"/>
      <c r="F25" s="26"/>
      <c r="G25" s="25"/>
    </row>
    <row r="26" spans="1:7" x14ac:dyDescent="0.25">
      <c r="A26" s="33" t="s">
        <v>13</v>
      </c>
      <c r="B26" s="20"/>
      <c r="C26" s="21"/>
      <c r="D26" s="21"/>
      <c r="E26" s="21"/>
      <c r="F26" s="23"/>
      <c r="G26" s="26"/>
    </row>
    <row r="27" spans="1:7" ht="15.75" x14ac:dyDescent="0.25">
      <c r="A27" s="22" t="s">
        <v>7</v>
      </c>
      <c r="B27" s="20"/>
      <c r="C27" s="21"/>
      <c r="D27" s="21"/>
      <c r="E27" s="34"/>
      <c r="F27" s="29"/>
      <c r="G27" s="25"/>
    </row>
    <row r="28" spans="1:7" ht="15.75" x14ac:dyDescent="0.25">
      <c r="A28" s="27" t="s">
        <v>14</v>
      </c>
      <c r="B28" s="20"/>
      <c r="C28" s="21"/>
      <c r="D28" s="21"/>
      <c r="E28" s="34"/>
      <c r="F28" s="35"/>
      <c r="G28" s="23"/>
    </row>
    <row r="29" spans="1:7" ht="16.5" thickBot="1" x14ac:dyDescent="0.3">
      <c r="A29" s="22" t="s">
        <v>15</v>
      </c>
      <c r="B29" s="20"/>
      <c r="C29" s="21"/>
      <c r="D29" s="21"/>
      <c r="E29" s="34"/>
      <c r="F29" s="35"/>
      <c r="G29" s="75">
        <f>G23</f>
        <v>369497.18999999994</v>
      </c>
    </row>
    <row r="30" spans="1:7" ht="17.25" thickTop="1" thickBot="1" x14ac:dyDescent="0.3">
      <c r="A30" s="22"/>
      <c r="B30" s="20"/>
      <c r="C30" s="21"/>
      <c r="D30" s="21"/>
      <c r="E30" s="34"/>
      <c r="F30" s="29"/>
      <c r="G30" s="36"/>
    </row>
    <row r="31" spans="1:7" ht="16.5" thickTop="1" thickBot="1" x14ac:dyDescent="0.3">
      <c r="A31" s="37" t="s">
        <v>16</v>
      </c>
      <c r="B31" s="37"/>
      <c r="C31" s="37"/>
      <c r="D31" s="37"/>
      <c r="E31" s="57"/>
      <c r="F31" s="57"/>
      <c r="G31" s="58"/>
    </row>
    <row r="32" spans="1:7" ht="15.75" thickTop="1" x14ac:dyDescent="0.25">
      <c r="A32" s="19" t="s">
        <v>34</v>
      </c>
      <c r="B32" s="33"/>
      <c r="C32" s="33"/>
      <c r="D32" s="33"/>
      <c r="E32" s="59"/>
      <c r="F32" s="60">
        <v>730724.69</v>
      </c>
      <c r="G32" s="61"/>
    </row>
    <row r="33" spans="1:7" x14ac:dyDescent="0.25">
      <c r="A33" s="19" t="s">
        <v>31</v>
      </c>
      <c r="B33" s="33"/>
      <c r="C33" s="33"/>
      <c r="D33" s="33"/>
      <c r="E33" s="62"/>
      <c r="F33" s="62"/>
      <c r="G33" s="63"/>
    </row>
    <row r="34" spans="1:7" ht="15.75" thickBot="1" x14ac:dyDescent="0.3">
      <c r="A34" s="27"/>
      <c r="B34" s="27"/>
      <c r="C34" s="27" t="s">
        <v>17</v>
      </c>
      <c r="D34" s="27"/>
      <c r="E34" s="63"/>
      <c r="F34" s="63"/>
      <c r="G34" s="64">
        <f>F32+E33</f>
        <v>730724.69</v>
      </c>
    </row>
    <row r="35" spans="1:7" ht="15.75" thickTop="1" x14ac:dyDescent="0.25">
      <c r="A35" s="27" t="s">
        <v>12</v>
      </c>
      <c r="B35" s="27"/>
      <c r="C35" s="27"/>
      <c r="D35" s="27"/>
      <c r="E35" s="65" t="s">
        <v>27</v>
      </c>
      <c r="F35" s="66"/>
      <c r="G35" s="63"/>
    </row>
    <row r="36" spans="1:7" ht="15.75" x14ac:dyDescent="0.25">
      <c r="A36" s="27" t="s">
        <v>32</v>
      </c>
      <c r="B36" s="27"/>
      <c r="C36" s="27"/>
      <c r="D36" s="27"/>
      <c r="E36" s="48"/>
      <c r="F36" s="51">
        <v>114660</v>
      </c>
      <c r="G36" s="67"/>
    </row>
    <row r="37" spans="1:7" ht="15.75" x14ac:dyDescent="0.25">
      <c r="A37" s="27" t="s">
        <v>28</v>
      </c>
      <c r="B37" s="27"/>
      <c r="C37" s="27"/>
      <c r="D37" s="27"/>
      <c r="E37" s="48"/>
      <c r="F37" s="76"/>
      <c r="G37" s="67"/>
    </row>
    <row r="38" spans="1:7" x14ac:dyDescent="0.25">
      <c r="A38" s="27"/>
      <c r="B38" s="27"/>
      <c r="C38" s="27"/>
      <c r="D38" s="27"/>
      <c r="E38" s="67"/>
      <c r="F38" s="67"/>
      <c r="G38" s="67"/>
    </row>
    <row r="39" spans="1:7" ht="15.75" thickBot="1" x14ac:dyDescent="0.3">
      <c r="A39" s="27"/>
      <c r="B39" s="27"/>
      <c r="C39" s="27" t="s">
        <v>17</v>
      </c>
      <c r="D39" s="27"/>
      <c r="E39" s="68"/>
      <c r="F39" s="68"/>
      <c r="G39" s="64">
        <f>SUM(F36:F38)</f>
        <v>114660</v>
      </c>
    </row>
    <row r="40" spans="1:7" ht="15.75" thickTop="1" x14ac:dyDescent="0.25">
      <c r="A40" s="33" t="s">
        <v>7</v>
      </c>
      <c r="B40" s="27"/>
      <c r="C40" s="27"/>
      <c r="D40" s="27"/>
      <c r="E40" s="69"/>
      <c r="F40" s="69"/>
      <c r="G40" s="68"/>
    </row>
    <row r="41" spans="1:7" x14ac:dyDescent="0.25">
      <c r="A41" s="30" t="s">
        <v>26</v>
      </c>
      <c r="B41" s="30"/>
      <c r="C41" s="27"/>
      <c r="D41" s="21"/>
      <c r="E41" s="28"/>
      <c r="F41" s="52">
        <v>475000</v>
      </c>
      <c r="G41" s="61"/>
    </row>
    <row r="42" spans="1:7" x14ac:dyDescent="0.25">
      <c r="A42" s="19" t="s">
        <v>18</v>
      </c>
      <c r="B42" s="19"/>
      <c r="C42" s="19"/>
      <c r="D42" s="27"/>
      <c r="E42" s="70"/>
      <c r="F42" s="52">
        <v>712.5</v>
      </c>
      <c r="G42" s="61"/>
    </row>
    <row r="43" spans="1:7" x14ac:dyDescent="0.25">
      <c r="A43" s="19" t="s">
        <v>8</v>
      </c>
      <c r="B43" s="19"/>
      <c r="C43" s="19"/>
      <c r="D43" s="27"/>
      <c r="E43" s="70"/>
      <c r="F43" s="77">
        <v>175</v>
      </c>
      <c r="G43" s="61"/>
    </row>
    <row r="44" spans="1:7" x14ac:dyDescent="0.25">
      <c r="A44" s="30" t="s">
        <v>9</v>
      </c>
      <c r="B44" s="27"/>
      <c r="C44" s="27"/>
      <c r="D44" s="27"/>
      <c r="E44" s="70"/>
      <c r="F44" s="78">
        <f>F41+F42+F43</f>
        <v>475887.5</v>
      </c>
      <c r="G44" s="63"/>
    </row>
    <row r="45" spans="1:7" x14ac:dyDescent="0.25">
      <c r="A45" s="27"/>
      <c r="B45" s="27"/>
      <c r="C45" s="3"/>
      <c r="D45" s="22" t="s">
        <v>19</v>
      </c>
      <c r="E45" s="63"/>
      <c r="F45" s="63"/>
      <c r="G45" s="56">
        <f>G34+G39-F44</f>
        <v>369497.18999999994</v>
      </c>
    </row>
    <row r="46" spans="1:7" x14ac:dyDescent="0.25">
      <c r="A46" s="22"/>
      <c r="B46" s="20"/>
      <c r="C46" s="21"/>
      <c r="D46" s="21"/>
      <c r="E46" s="71"/>
      <c r="F46" s="54"/>
      <c r="G46" s="72"/>
    </row>
    <row r="47" spans="1:7" x14ac:dyDescent="0.25">
      <c r="A47" s="22"/>
      <c r="B47" s="20"/>
      <c r="C47" s="21"/>
      <c r="D47" s="21"/>
      <c r="E47" s="21"/>
      <c r="F47" s="26"/>
      <c r="G47" s="36"/>
    </row>
    <row r="48" spans="1:7" x14ac:dyDescent="0.25">
      <c r="A48" s="38" t="s">
        <v>20</v>
      </c>
      <c r="B48" s="38"/>
      <c r="C48" s="38"/>
      <c r="D48" s="27"/>
      <c r="E48" s="27"/>
      <c r="F48" s="39"/>
      <c r="G48" s="40"/>
    </row>
    <row r="49" spans="1:7" x14ac:dyDescent="0.25">
      <c r="A49" s="41" t="s">
        <v>21</v>
      </c>
      <c r="B49" s="42"/>
      <c r="C49" s="27"/>
      <c r="D49" s="27"/>
      <c r="E49" s="27"/>
      <c r="F49" s="43" t="s">
        <v>22</v>
      </c>
      <c r="G49" s="43"/>
    </row>
    <row r="50" spans="1:7" x14ac:dyDescent="0.25">
      <c r="A50" s="45" t="s">
        <v>20</v>
      </c>
      <c r="B50" s="46"/>
      <c r="C50" s="46"/>
      <c r="D50" s="46"/>
      <c r="E50" s="46"/>
      <c r="F50" s="46"/>
      <c r="G50" s="46"/>
    </row>
    <row r="51" spans="1:7" x14ac:dyDescent="0.25">
      <c r="A51" s="47" t="s">
        <v>23</v>
      </c>
      <c r="B51" s="47"/>
      <c r="C51" s="47"/>
      <c r="D51" s="47"/>
      <c r="E51" s="47"/>
      <c r="F51" s="47"/>
      <c r="G51" s="47"/>
    </row>
    <row r="52" spans="1:7" x14ac:dyDescent="0.25">
      <c r="A52" s="44"/>
      <c r="B52" s="44"/>
      <c r="C52" s="44"/>
      <c r="D52" s="44"/>
      <c r="E52" s="44"/>
      <c r="F52" s="44"/>
      <c r="G52" s="44"/>
    </row>
    <row r="53" spans="1:7" x14ac:dyDescent="0.25">
      <c r="A53" s="44"/>
      <c r="B53" s="44"/>
      <c r="C53" s="44"/>
      <c r="D53" s="44"/>
      <c r="E53" s="44"/>
      <c r="F53" s="44"/>
      <c r="G53" s="44"/>
    </row>
    <row r="54" spans="1:7" x14ac:dyDescent="0.25">
      <c r="A54" s="41"/>
      <c r="B54" s="42"/>
      <c r="C54" s="27"/>
      <c r="D54" s="27"/>
      <c r="E54" s="27"/>
      <c r="F54" s="44"/>
      <c r="G54" s="44"/>
    </row>
    <row r="55" spans="1:7" x14ac:dyDescent="0.25">
      <c r="A55" s="41"/>
      <c r="B55" s="42"/>
      <c r="C55" s="27"/>
      <c r="D55" s="27"/>
      <c r="E55" s="27"/>
      <c r="F55" s="44"/>
      <c r="G55" s="44"/>
    </row>
    <row r="56" spans="1:7" x14ac:dyDescent="0.25">
      <c r="A56" s="41"/>
      <c r="B56" s="42"/>
      <c r="C56" s="27"/>
      <c r="D56" s="27"/>
      <c r="E56" s="27"/>
      <c r="F56" s="44"/>
      <c r="G56" s="44"/>
    </row>
  </sheetData>
  <mergeCells count="11">
    <mergeCell ref="E33:F33"/>
    <mergeCell ref="E40:F40"/>
    <mergeCell ref="F49:G49"/>
    <mergeCell ref="A50:G50"/>
    <mergeCell ref="A51:G51"/>
    <mergeCell ref="A4:G4"/>
    <mergeCell ref="A5:G5"/>
    <mergeCell ref="A6:G6"/>
    <mergeCell ref="A7:G7"/>
    <mergeCell ref="A9:B9"/>
    <mergeCell ref="A24:F24"/>
  </mergeCells>
  <printOptions horizontalCentered="1"/>
  <pageMargins left="0.70866141732283472" right="0.70866141732283472" top="0.74803149606299213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ELECT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2022-09-09T17:24:12Z</dcterms:created>
  <dcterms:modified xsi:type="dcterms:W3CDTF">2022-09-09T17:25:09Z</dcterms:modified>
</cp:coreProperties>
</file>