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6720" firstSheet="1" activeTab="4"/>
  </bookViews>
  <sheets>
    <sheet name="Conc. Tesorero 2022 " sheetId="1" r:id="rId1"/>
    <sheet name="Electronica" sheetId="2" r:id="rId2"/>
    <sheet name=" Colectora Rec. Direct 901" sheetId="3" r:id="rId3"/>
    <sheet name="Colectora 550" sheetId="4" r:id="rId4"/>
    <sheet name="Anticipos Financiero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G15" i="5"/>
  <c r="G20" i="5"/>
  <c r="G22" i="5"/>
  <c r="G26" i="5"/>
  <c r="G29" i="5"/>
  <c r="G34" i="5"/>
  <c r="G38" i="5"/>
  <c r="G44" i="5"/>
  <c r="G45" i="5"/>
  <c r="G39" i="4" l="1"/>
  <c r="G12" i="3" l="1"/>
  <c r="G17" i="3"/>
  <c r="G20" i="3"/>
  <c r="G22" i="3"/>
  <c r="G26" i="3" s="1"/>
  <c r="G29" i="3" s="1"/>
  <c r="G34" i="3"/>
  <c r="G39" i="3"/>
  <c r="G42" i="3"/>
  <c r="G44" i="3"/>
  <c r="G12" i="2" l="1"/>
  <c r="G23" i="2" s="1"/>
  <c r="G29" i="2" s="1"/>
  <c r="G17" i="2"/>
  <c r="F22" i="2"/>
  <c r="G34" i="2"/>
  <c r="G38" i="2"/>
  <c r="F43" i="2"/>
  <c r="G44" i="2"/>
  <c r="G44" i="1" l="1"/>
  <c r="F39" i="1"/>
  <c r="G40" i="1" s="1"/>
  <c r="G35" i="1"/>
  <c r="G20" i="1"/>
  <c r="G17" i="1"/>
  <c r="G11" i="1"/>
  <c r="G22" i="1" s="1"/>
  <c r="G26" i="1" s="1"/>
  <c r="G30" i="1" s="1"/>
  <c r="G46" i="1" l="1"/>
</calcChain>
</file>

<file path=xl/comments1.xml><?xml version="1.0" encoding="utf-8"?>
<comments xmlns="http://schemas.openxmlformats.org/spreadsheetml/2006/main">
  <authors>
    <author>Autor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$76,475.00 ingresos mes anterior que estaba en transito en la Unica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Salidas en transito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 xml:space="preserve">Entradas en transito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Deposito $1,100.00 y $780.00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25" authorId="0" shapeId="0">
      <text>
        <r>
          <rPr>
            <b/>
            <sz val="9"/>
            <color indexed="81"/>
            <rFont val="Tahoma"/>
            <family val="2"/>
          </rPr>
          <t>CK. 653</t>
        </r>
      </text>
    </comment>
  </commentList>
</comments>
</file>

<file path=xl/sharedStrings.xml><?xml version="1.0" encoding="utf-8"?>
<sst xmlns="http://schemas.openxmlformats.org/spreadsheetml/2006/main" count="212" uniqueCount="99">
  <si>
    <t>COMEDORES ECONOMICOS DEL ESTADO</t>
  </si>
  <si>
    <t>SANTO DOMINGO, D.N.</t>
  </si>
  <si>
    <t>CONCILIACION DE CUENTA BANCARIA</t>
  </si>
  <si>
    <t>VALOR EN RD$</t>
  </si>
  <si>
    <t>CUENTA TESORERO 010-238489-4</t>
  </si>
  <si>
    <t>FECHA</t>
  </si>
  <si>
    <t>Fondo 2079001000</t>
  </si>
  <si>
    <t>MAS</t>
  </si>
  <si>
    <t>MENOS:</t>
  </si>
  <si>
    <t>Sub Total…………………………………………………….</t>
  </si>
  <si>
    <t>BALANCE EN LIBRO-----------------------------------------------------</t>
  </si>
  <si>
    <t>PARA IGUALAR CON EL BANCO:</t>
  </si>
  <si>
    <t>MAS: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</si>
  <si>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</si>
  <si>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</si>
  <si>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</si>
  <si>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</si>
  <si>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</si>
  <si>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</si>
  <si>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</si>
  <si>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Libramientos pagados ………………………………….. …..............…………..</t>
  </si>
  <si>
    <t>Sub-total ------------------------------</t>
  </si>
  <si>
    <t>Total Ingresos------------------------------------</t>
  </si>
  <si>
    <t>BALANCE SEGÚN EL BANCO……………………………………………………...……………………</t>
  </si>
  <si>
    <t>Total Ingresos...................................................................</t>
  </si>
  <si>
    <t>Sub-total…………………………………………………</t>
  </si>
  <si>
    <t>Ingresos por deduccion recibidas………………………………………………….</t>
  </si>
  <si>
    <t>Libramientos pagados……………………………………………………………..</t>
  </si>
  <si>
    <t>Librs.Transito anterior…………………………………………………………………….</t>
  </si>
  <si>
    <t>Transferencia recibida de la Cuenta 010-252290-1………………………………</t>
  </si>
  <si>
    <t>Transf. recibida de la Cuenta 010-252290-1 (dep. Loteria)……………….……………………</t>
  </si>
  <si>
    <t>En transito ……………………………………………………………….………….</t>
  </si>
  <si>
    <t>Transf. recibida de la Cuenta 010-252290-1 ( ingresos de clientes)……………</t>
  </si>
  <si>
    <t>Reintegro Facturas……………………………………………………………………………</t>
  </si>
  <si>
    <t>Depositos transito mes anterior………………………………………………….</t>
  </si>
  <si>
    <t>31 Enero 2023</t>
  </si>
  <si>
    <t>Balance en libro del mes anterior Diciembre/2022……………………………</t>
  </si>
  <si>
    <t>Depósito realizados mes de Enero/2023……………………………………..</t>
  </si>
  <si>
    <t>Asignacion cuota pago Credito en transito……………………………………</t>
  </si>
  <si>
    <t>depositos en transito para el fondo 1001……………………………………………………………..</t>
  </si>
  <si>
    <t>Balance en el mes anterior Diciembre/2022………………………………………………….</t>
  </si>
  <si>
    <t>Depósito realizados mes de Enero/2023…………………………………………….</t>
  </si>
  <si>
    <t>Total pagos y desembolsos</t>
  </si>
  <si>
    <t>Impuesto……………………………………………………………………</t>
  </si>
  <si>
    <t>Comisión Bancaria............………...............................</t>
  </si>
  <si>
    <t>Compra de Recarga Electrica…………………………………………….</t>
  </si>
  <si>
    <t>Transf recibida Edeeste……………………………………………………………</t>
  </si>
  <si>
    <t xml:space="preserve"> </t>
  </si>
  <si>
    <t>Depósito realizados mes de Enero/2023</t>
  </si>
  <si>
    <t>Balance en el mes anterior Diciembre/2022</t>
  </si>
  <si>
    <t>BALANCE SEGÚN EL BANCO</t>
  </si>
  <si>
    <t>Depósitos en Tránsito...............................................</t>
  </si>
  <si>
    <t>Libramientos  en tránsito...............…………………………</t>
  </si>
  <si>
    <t>Comisión Bancaria............………..................................................</t>
  </si>
  <si>
    <t>SUB-TOTAL--------------------------------------</t>
  </si>
  <si>
    <t>Balance en libro del mes anterior Diciembre/2022</t>
  </si>
  <si>
    <t>CUENTA ELECTRONICA 016-001801-3</t>
  </si>
  <si>
    <t>Transferencia Enviada A Cuenta Tesorero ………….....…………………………………</t>
  </si>
  <si>
    <t>Depositos Loteria Nacional en transito</t>
  </si>
  <si>
    <t>Transf. Loteria Nacional………………………………………………..</t>
  </si>
  <si>
    <t>Transf. Recibida transito anterior Macapi..………..………………….</t>
  </si>
  <si>
    <t>Depósito realizados Enero/2023</t>
  </si>
  <si>
    <t>Depósito…………………….………………............................................</t>
  </si>
  <si>
    <t>Libramientos  en tránsito...............……………………………………..</t>
  </si>
  <si>
    <t>Sub-total--------------------------------------</t>
  </si>
  <si>
    <t>Transferencia Enviada………….....…………………………………</t>
  </si>
  <si>
    <t>Total Ingresos--------------------------------------</t>
  </si>
  <si>
    <t>Comité Olimpico………………………………………………………………</t>
  </si>
  <si>
    <t>Transf. Loteria Nacional……………………………………………….</t>
  </si>
  <si>
    <t>Depósito realizados Loteria Nacional Enero/2023</t>
  </si>
  <si>
    <t>CUENTA UNICA 010-252290-1</t>
  </si>
  <si>
    <t>Cheque Emitido………………………………………………….</t>
  </si>
  <si>
    <t>Aviso de credito…………………………………………………………</t>
  </si>
  <si>
    <t>Depósito realizados mes de Enero/2023………..</t>
  </si>
  <si>
    <t>Balance en el mes anterior Diciembre/2022……..</t>
  </si>
  <si>
    <t>Cheques Emitido</t>
  </si>
  <si>
    <t>Transferencia recibida……………………………..</t>
  </si>
  <si>
    <t>Transferencia Recibidas...……………………………….</t>
  </si>
  <si>
    <t>Aviso de credito...……………………………….</t>
  </si>
  <si>
    <t>CUENTA COLECTORA 010-0250055-0</t>
  </si>
  <si>
    <t xml:space="preserve">    PREPARADO POR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</si>
  <si>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</si>
  <si>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Cheques transito pendiente……………………………………</t>
  </si>
  <si>
    <t>Total valor Cheques del mes ……………………………………………………</t>
  </si>
  <si>
    <t>Comisión Bancaria............………....................................</t>
  </si>
  <si>
    <t>Impuestos elab. cheque.................…………………………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</si>
  <si>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</si>
  <si>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>Libr. Fondo reponible en transito recibido……………………………</t>
  </si>
  <si>
    <t>Libr. Fondo reponible en transito..……………………………</t>
  </si>
  <si>
    <t>BALANCE SEGÚN EL BANCO……………………………………………………………………………..</t>
  </si>
  <si>
    <t>Libr. en Tránsito fondo reponible...............................................</t>
  </si>
  <si>
    <t>Cheque en tránsito...............…………………………</t>
  </si>
  <si>
    <t>Comision Bancaria ……………………………………………..</t>
  </si>
  <si>
    <t>Impuesto por elab. De cheques……………………………..</t>
  </si>
  <si>
    <t>Cheques del mes……………………………………………….</t>
  </si>
  <si>
    <t>Libr. Regularizaicion……………………………………………</t>
  </si>
  <si>
    <t>Depósito realizados mes de Enero/2023………………..….</t>
  </si>
  <si>
    <t>Balance en libro del mes anterior Diciembre/2022……………</t>
  </si>
  <si>
    <t>CUENTA ANTICIPOS FINANCIEROS 010-252595-1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</si>
</sst>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8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164" fontId="4" fillId="0" borderId="0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Fill="1"/>
    <xf numFmtId="39" fontId="5" fillId="0" borderId="0" xfId="3" applyFont="1" applyFill="1" applyAlignment="1"/>
    <xf numFmtId="0" fontId="3" fillId="0" borderId="0" xfId="1" applyFont="1" applyFill="1" applyAlignment="1">
      <alignment horizontal="center"/>
    </xf>
    <xf numFmtId="39" fontId="6" fillId="2" borderId="0" xfId="3" applyFont="1" applyFill="1" applyAlignment="1"/>
    <xf numFmtId="39" fontId="6" fillId="0" borderId="0" xfId="3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/>
    <xf numFmtId="4" fontId="1" fillId="0" borderId="0" xfId="1" quotePrefix="1" applyNumberFormat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4" fontId="1" fillId="0" borderId="0" xfId="1" applyNumberFormat="1" applyFont="1" applyFill="1" applyBorder="1"/>
    <xf numFmtId="39" fontId="6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4" applyFont="1"/>
    <xf numFmtId="39" fontId="1" fillId="0" borderId="0" xfId="3" applyFont="1"/>
    <xf numFmtId="164" fontId="1" fillId="0" borderId="0" xfId="1" applyNumberFormat="1" applyFont="1" applyFill="1"/>
    <xf numFmtId="39" fontId="6" fillId="0" borderId="0" xfId="4" applyFont="1" applyFill="1" applyBorder="1" applyAlignment="1">
      <alignment horizontal="right"/>
    </xf>
    <xf numFmtId="4" fontId="6" fillId="0" borderId="1" xfId="1" quotePrefix="1" applyNumberFormat="1" applyFont="1" applyFill="1" applyBorder="1"/>
    <xf numFmtId="4" fontId="1" fillId="0" borderId="0" xfId="1" applyNumberFormat="1" applyFont="1" applyFill="1" applyBorder="1" applyAlignment="1"/>
    <xf numFmtId="4" fontId="8" fillId="0" borderId="0" xfId="1" quotePrefix="1" applyNumberFormat="1" applyFont="1" applyFill="1" applyBorder="1"/>
    <xf numFmtId="39" fontId="1" fillId="0" borderId="1" xfId="3" applyFont="1" applyBorder="1"/>
    <xf numFmtId="4" fontId="1" fillId="0" borderId="0" xfId="3" applyNumberFormat="1" applyFont="1" applyFill="1" applyBorder="1" applyAlignment="1">
      <alignment horizontal="center"/>
    </xf>
    <xf numFmtId="39" fontId="1" fillId="0" borderId="0" xfId="3" applyFont="1" applyFill="1"/>
    <xf numFmtId="4" fontId="1" fillId="0" borderId="3" xfId="1" quotePrefix="1" applyNumberFormat="1" applyFont="1" applyFill="1" applyBorder="1"/>
    <xf numFmtId="4" fontId="1" fillId="0" borderId="0" xfId="3" applyNumberFormat="1" applyFont="1" applyFill="1"/>
    <xf numFmtId="0" fontId="10" fillId="0" borderId="0" xfId="0" applyFont="1"/>
    <xf numFmtId="39" fontId="6" fillId="0" borderId="0" xfId="3" applyFont="1" applyBorder="1" applyAlignment="1"/>
    <xf numFmtId="39" fontId="1" fillId="0" borderId="0" xfId="3" applyFont="1" applyBorder="1" applyAlignment="1"/>
    <xf numFmtId="39" fontId="6" fillId="0" borderId="0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2" fillId="0" borderId="0" xfId="3" applyFont="1" applyBorder="1" applyAlignment="1"/>
    <xf numFmtId="39" fontId="3" fillId="0" borderId="0" xfId="3" applyFont="1" applyBorder="1" applyAlignment="1"/>
    <xf numFmtId="39" fontId="3" fillId="0" borderId="0" xfId="3" applyFont="1"/>
    <xf numFmtId="39" fontId="2" fillId="0" borderId="0" xfId="3" applyFont="1" applyBorder="1" applyAlignment="1">
      <alignment horizontal="center"/>
    </xf>
    <xf numFmtId="0" fontId="10" fillId="0" borderId="0" xfId="0" applyFont="1" applyFill="1"/>
    <xf numFmtId="39" fontId="1" fillId="0" borderId="0" xfId="4" applyFont="1" applyFill="1"/>
    <xf numFmtId="39" fontId="1" fillId="0" borderId="0" xfId="1" applyNumberFormat="1" applyFont="1"/>
    <xf numFmtId="39" fontId="6" fillId="0" borderId="0" xfId="3" applyFont="1" applyFill="1"/>
    <xf numFmtId="39" fontId="1" fillId="0" borderId="1" xfId="3" applyFont="1" applyFill="1" applyBorder="1"/>
    <xf numFmtId="39" fontId="1" fillId="0" borderId="1" xfId="4" applyFont="1" applyFill="1" applyBorder="1"/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49" fontId="1" fillId="0" borderId="0" xfId="3" applyNumberFormat="1" applyFont="1" applyFill="1" applyBorder="1" applyAlignment="1">
      <alignment horizontal="center"/>
    </xf>
    <xf numFmtId="4" fontId="5" fillId="3" borderId="3" xfId="1" quotePrefix="1" applyNumberFormat="1" applyFont="1" applyFill="1" applyBorder="1"/>
    <xf numFmtId="4" fontId="5" fillId="2" borderId="6" xfId="1" applyNumberFormat="1" applyFont="1" applyFill="1" applyBorder="1"/>
    <xf numFmtId="4" fontId="6" fillId="0" borderId="0" xfId="1" quotePrefix="1" applyNumberFormat="1" applyFont="1" applyFill="1" applyBorder="1"/>
    <xf numFmtId="39" fontId="6" fillId="0" borderId="1" xfId="4" applyFont="1" applyFill="1" applyBorder="1" applyAlignment="1">
      <alignment horizontal="right"/>
    </xf>
    <xf numFmtId="39" fontId="1" fillId="0" borderId="1" xfId="1" applyNumberFormat="1" applyFont="1" applyBorder="1"/>
    <xf numFmtId="4" fontId="9" fillId="0" borderId="0" xfId="0" applyNumberFormat="1" applyFont="1" applyFill="1"/>
    <xf numFmtId="4" fontId="1" fillId="0" borderId="2" xfId="1" quotePrefix="1" applyNumberFormat="1" applyFont="1" applyFill="1" applyBorder="1"/>
    <xf numFmtId="4" fontId="1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Fill="1" applyBorder="1"/>
    <xf numFmtId="4" fontId="5" fillId="2" borderId="1" xfId="1" applyNumberFormat="1" applyFont="1" applyFill="1" applyBorder="1"/>
    <xf numFmtId="4" fontId="1" fillId="0" borderId="2" xfId="1" applyNumberFormat="1" applyFont="1" applyFill="1" applyBorder="1"/>
    <xf numFmtId="165" fontId="1" fillId="0" borderId="1" xfId="3" applyNumberFormat="1" applyFont="1" applyFill="1" applyBorder="1" applyAlignment="1"/>
    <xf numFmtId="165" fontId="1" fillId="0" borderId="1" xfId="3" applyNumberFormat="1" applyFont="1" applyFill="1" applyBorder="1" applyAlignment="1">
      <alignment horizontal="right"/>
    </xf>
    <xf numFmtId="165" fontId="1" fillId="0" borderId="2" xfId="3" applyNumberFormat="1" applyFont="1" applyFill="1" applyBorder="1" applyAlignment="1">
      <alignment horizontal="right"/>
    </xf>
    <xf numFmtId="4" fontId="5" fillId="0" borderId="0" xfId="1" applyNumberFormat="1" applyFont="1" applyFill="1" applyBorder="1"/>
    <xf numFmtId="0" fontId="14" fillId="0" borderId="0" xfId="0" applyFont="1"/>
    <xf numFmtId="39" fontId="1" fillId="0" borderId="0" xfId="3"/>
    <xf numFmtId="39" fontId="1" fillId="0" borderId="0" xfId="3" applyBorder="1" applyAlignment="1"/>
    <xf numFmtId="39" fontId="1" fillId="0" borderId="1" xfId="3" applyBorder="1"/>
    <xf numFmtId="39" fontId="1" fillId="0" borderId="0" xfId="3" applyBorder="1"/>
    <xf numFmtId="4" fontId="8" fillId="0" borderId="0" xfId="7" quotePrefix="1" applyNumberFormat="1" applyFont="1" applyFill="1" applyBorder="1"/>
    <xf numFmtId="4" fontId="1" fillId="0" borderId="0" xfId="7" applyNumberFormat="1" applyFont="1" applyFill="1"/>
    <xf numFmtId="0" fontId="15" fillId="0" borderId="0" xfId="7" applyFont="1" applyFill="1"/>
    <xf numFmtId="0" fontId="15" fillId="0" borderId="0" xfId="7" applyFont="1" applyFill="1" applyAlignment="1">
      <alignment horizontal="right"/>
    </xf>
    <xf numFmtId="0" fontId="16" fillId="0" borderId="0" xfId="7" applyFont="1" applyFill="1"/>
    <xf numFmtId="4" fontId="17" fillId="0" borderId="0" xfId="7" quotePrefix="1" applyNumberFormat="1" applyFont="1" applyFill="1" applyBorder="1"/>
    <xf numFmtId="4" fontId="18" fillId="0" borderId="0" xfId="7" applyNumberFormat="1" applyFont="1" applyFill="1"/>
    <xf numFmtId="0" fontId="18" fillId="0" borderId="0" xfId="7" applyFont="1" applyFill="1"/>
    <xf numFmtId="4" fontId="5" fillId="4" borderId="1" xfId="7" applyNumberFormat="1" applyFont="1" applyFill="1" applyBorder="1"/>
    <xf numFmtId="39" fontId="18" fillId="0" borderId="0" xfId="3" applyFont="1"/>
    <xf numFmtId="0" fontId="1" fillId="0" borderId="0" xfId="7"/>
    <xf numFmtId="165" fontId="5" fillId="0" borderId="2" xfId="3" applyNumberFormat="1" applyFont="1" applyBorder="1" applyAlignment="1">
      <alignment horizontal="right"/>
    </xf>
    <xf numFmtId="164" fontId="18" fillId="0" borderId="0" xfId="7" applyNumberFormat="1" applyFont="1" applyFill="1"/>
    <xf numFmtId="39" fontId="1" fillId="0" borderId="0" xfId="4"/>
    <xf numFmtId="4" fontId="18" fillId="0" borderId="0" xfId="3" applyNumberFormat="1" applyFont="1" applyBorder="1" applyAlignment="1">
      <alignment horizontal="center"/>
    </xf>
    <xf numFmtId="165" fontId="18" fillId="0" borderId="0" xfId="7" applyNumberFormat="1" applyFont="1" applyFill="1"/>
    <xf numFmtId="164" fontId="15" fillId="0" borderId="0" xfId="7" applyNumberFormat="1" applyFont="1" applyFill="1"/>
    <xf numFmtId="165" fontId="18" fillId="0" borderId="2" xfId="7" applyNumberFormat="1" applyFont="1" applyFill="1" applyBorder="1"/>
    <xf numFmtId="4" fontId="18" fillId="0" borderId="0" xfId="3" applyNumberFormat="1" applyFont="1"/>
    <xf numFmtId="165" fontId="18" fillId="0" borderId="1" xfId="3" applyNumberFormat="1" applyFont="1" applyBorder="1" applyAlignment="1">
      <alignment horizontal="right"/>
    </xf>
    <xf numFmtId="4" fontId="18" fillId="0" borderId="3" xfId="7" quotePrefix="1" applyNumberFormat="1" applyFont="1" applyFill="1" applyBorder="1"/>
    <xf numFmtId="4" fontId="18" fillId="0" borderId="0" xfId="3" applyNumberFormat="1" applyFont="1" applyBorder="1"/>
    <xf numFmtId="4" fontId="18" fillId="0" borderId="1" xfId="7" quotePrefix="1" applyNumberFormat="1" applyFont="1" applyFill="1" applyBorder="1"/>
    <xf numFmtId="4" fontId="3" fillId="0" borderId="0" xfId="3" applyNumberFormat="1" applyFont="1" applyBorder="1"/>
    <xf numFmtId="39" fontId="18" fillId="0" borderId="0" xfId="3" applyFont="1" applyBorder="1" applyAlignment="1">
      <alignment horizontal="right"/>
    </xf>
    <xf numFmtId="49" fontId="18" fillId="0" borderId="0" xfId="3" applyNumberFormat="1" applyFont="1" applyBorder="1" applyAlignment="1"/>
    <xf numFmtId="39" fontId="18" fillId="0" borderId="1" xfId="4" applyFont="1" applyBorder="1"/>
    <xf numFmtId="43" fontId="18" fillId="0" borderId="0" xfId="8" applyFont="1" applyBorder="1" applyAlignment="1"/>
    <xf numFmtId="39" fontId="18" fillId="0" borderId="4" xfId="3" applyFont="1" applyBorder="1" applyAlignment="1">
      <alignment horizontal="left"/>
    </xf>
    <xf numFmtId="4" fontId="18" fillId="0" borderId="4" xfId="3" applyNumberFormat="1" applyFont="1" applyBorder="1" applyAlignment="1">
      <alignment horizontal="left"/>
    </xf>
    <xf numFmtId="39" fontId="6" fillId="0" borderId="4" xfId="3" applyFont="1" applyBorder="1" applyAlignment="1">
      <alignment horizontal="left"/>
    </xf>
    <xf numFmtId="4" fontId="3" fillId="0" borderId="0" xfId="7" applyNumberFormat="1" applyFont="1" applyFill="1"/>
    <xf numFmtId="0" fontId="3" fillId="0" borderId="0" xfId="7" applyFont="1" applyFill="1"/>
    <xf numFmtId="4" fontId="5" fillId="4" borderId="3" xfId="7" quotePrefix="1" applyNumberFormat="1" applyFont="1" applyFill="1" applyBorder="1"/>
    <xf numFmtId="4" fontId="3" fillId="0" borderId="0" xfId="7" applyNumberFormat="1" applyFont="1" applyFill="1" applyBorder="1"/>
    <xf numFmtId="4" fontId="1" fillId="0" borderId="1" xfId="7" quotePrefix="1" applyNumberFormat="1" applyFont="1" applyFill="1" applyBorder="1"/>
    <xf numFmtId="4" fontId="1" fillId="0" borderId="0" xfId="7" quotePrefix="1" applyNumberFormat="1" applyFont="1" applyFill="1" applyBorder="1"/>
    <xf numFmtId="39" fontId="16" fillId="0" borderId="0" xfId="3" applyFont="1"/>
    <xf numFmtId="4" fontId="1" fillId="0" borderId="0" xfId="7" applyNumberFormat="1" applyFont="1" applyFill="1" applyBorder="1" applyAlignment="1"/>
    <xf numFmtId="4" fontId="18" fillId="0" borderId="0" xfId="7" quotePrefix="1" applyNumberFormat="1" applyFont="1" applyFill="1" applyBorder="1"/>
    <xf numFmtId="165" fontId="5" fillId="0" borderId="2" xfId="4" applyNumberFormat="1" applyFont="1" applyBorder="1" applyAlignment="1">
      <alignment horizontal="right"/>
    </xf>
    <xf numFmtId="165" fontId="18" fillId="0" borderId="1" xfId="7" applyNumberFormat="1" applyFont="1" applyFill="1" applyBorder="1"/>
    <xf numFmtId="4" fontId="18" fillId="0" borderId="1" xfId="7" applyNumberFormat="1" applyFont="1" applyFill="1" applyBorder="1"/>
    <xf numFmtId="4" fontId="18" fillId="0" borderId="0" xfId="7" quotePrefix="1" applyNumberFormat="1" applyFont="1" applyFill="1"/>
    <xf numFmtId="4" fontId="18" fillId="0" borderId="2" xfId="7" quotePrefix="1" applyNumberFormat="1" applyFont="1" applyFill="1" applyBorder="1"/>
    <xf numFmtId="0" fontId="1" fillId="0" borderId="0" xfId="7" applyFont="1" applyFill="1"/>
    <xf numFmtId="0" fontId="1" fillId="0" borderId="0" xfId="7" applyFont="1" applyFill="1" applyAlignment="1">
      <alignment horizontal="right"/>
    </xf>
    <xf numFmtId="49" fontId="6" fillId="0" borderId="1" xfId="7" applyNumberFormat="1" applyFont="1" applyFill="1" applyBorder="1" applyAlignment="1">
      <alignment horizontal="center"/>
    </xf>
    <xf numFmtId="0" fontId="15" fillId="0" borderId="0" xfId="7" applyFont="1" applyFill="1" applyBorder="1" applyAlignment="1">
      <alignment horizontal="center"/>
    </xf>
    <xf numFmtId="0" fontId="1" fillId="0" borderId="0" xfId="7" applyAlignment="1">
      <alignment horizontal="center"/>
    </xf>
    <xf numFmtId="0" fontId="16" fillId="0" borderId="0" xfId="7" applyFont="1" applyBorder="1" applyAlignment="1">
      <alignment horizontal="center"/>
    </xf>
    <xf numFmtId="0" fontId="2" fillId="0" borderId="0" xfId="7" applyFont="1" applyAlignment="1">
      <alignment horizontal="center"/>
    </xf>
    <xf numFmtId="0" fontId="3" fillId="4" borderId="0" xfId="7" applyFont="1" applyFill="1" applyAlignment="1">
      <alignment horizontal="center"/>
    </xf>
    <xf numFmtId="0" fontId="7" fillId="4" borderId="0" xfId="7" applyFont="1" applyFill="1" applyBorder="1" applyAlignment="1">
      <alignment horizontal="center"/>
    </xf>
    <xf numFmtId="0" fontId="3" fillId="4" borderId="0" xfId="7" applyFont="1" applyFill="1"/>
    <xf numFmtId="39" fontId="2" fillId="4" borderId="0" xfId="3" applyFont="1" applyFill="1"/>
    <xf numFmtId="39" fontId="2" fillId="4" borderId="0" xfId="4" applyFont="1" applyFill="1"/>
    <xf numFmtId="0" fontId="1" fillId="0" borderId="0" xfId="7" applyFont="1" applyAlignment="1">
      <alignment horizontal="centerContinuous"/>
    </xf>
    <xf numFmtId="0" fontId="15" fillId="0" borderId="0" xfId="7" applyFont="1" applyAlignment="1">
      <alignment horizontal="centerContinuous"/>
    </xf>
    <xf numFmtId="164" fontId="4" fillId="0" borderId="0" xfId="9" applyFont="1" applyBorder="1" applyAlignment="1">
      <alignment horizontal="center"/>
    </xf>
    <xf numFmtId="0" fontId="20" fillId="0" borderId="0" xfId="7" applyFont="1" applyAlignment="1">
      <alignment horizontal="centerContinuous"/>
    </xf>
    <xf numFmtId="39" fontId="20" fillId="0" borderId="0" xfId="3" applyFont="1" applyBorder="1" applyAlignment="1">
      <alignment horizontal="center"/>
    </xf>
    <xf numFmtId="39" fontId="21" fillId="0" borderId="0" xfId="3" applyFont="1" applyBorder="1"/>
    <xf numFmtId="39" fontId="21" fillId="0" borderId="0" xfId="3" applyFont="1" applyBorder="1" applyAlignment="1"/>
    <xf numFmtId="39" fontId="20" fillId="0" borderId="0" xfId="3" applyFont="1" applyBorder="1" applyAlignment="1"/>
    <xf numFmtId="0" fontId="22" fillId="0" borderId="0" xfId="0" applyFont="1"/>
    <xf numFmtId="0" fontId="22" fillId="0" borderId="1" xfId="0" applyFont="1" applyBorder="1" applyAlignment="1"/>
    <xf numFmtId="0" fontId="22" fillId="0" borderId="0" xfId="0" applyFont="1" applyBorder="1" applyAlignment="1"/>
    <xf numFmtId="0" fontId="22" fillId="0" borderId="0" xfId="0" applyFont="1" applyBorder="1"/>
    <xf numFmtId="39" fontId="20" fillId="0" borderId="7" xfId="3" applyFont="1" applyBorder="1" applyAlignment="1">
      <alignment horizontal="center"/>
    </xf>
    <xf numFmtId="0" fontId="0" fillId="0" borderId="0" xfId="0" applyBorder="1"/>
    <xf numFmtId="39" fontId="21" fillId="0" borderId="0" xfId="3" applyFont="1"/>
    <xf numFmtId="4" fontId="8" fillId="0" borderId="1" xfId="0" quotePrefix="1" applyNumberFormat="1" applyFont="1" applyFill="1" applyBorder="1"/>
    <xf numFmtId="39" fontId="1" fillId="0" borderId="0" xfId="3" applyFont="1" applyFill="1" applyBorder="1"/>
    <xf numFmtId="39" fontId="1" fillId="0" borderId="0" xfId="3" applyFont="1" applyBorder="1"/>
    <xf numFmtId="0" fontId="6" fillId="0" borderId="0" xfId="0" applyFont="1" applyFill="1" applyBorder="1"/>
    <xf numFmtId="4" fontId="6" fillId="0" borderId="0" xfId="0" applyNumberFormat="1" applyFont="1" applyFill="1" applyBorder="1" applyAlignment="1"/>
    <xf numFmtId="0" fontId="6" fillId="0" borderId="0" xfId="0" applyFont="1" applyFill="1"/>
    <xf numFmtId="4" fontId="6" fillId="4" borderId="3" xfId="0" applyNumberFormat="1" applyFont="1" applyFill="1" applyBorder="1" applyAlignment="1"/>
    <xf numFmtId="49" fontId="1" fillId="0" borderId="0" xfId="3" applyNumberFormat="1" applyFont="1" applyBorder="1" applyAlignment="1">
      <alignment horizontal="center"/>
    </xf>
    <xf numFmtId="4" fontId="1" fillId="0" borderId="0" xfId="3" applyNumberFormat="1" applyFont="1" applyBorder="1" applyAlignment="1">
      <alignment horizontal="right"/>
    </xf>
    <xf numFmtId="4" fontId="1" fillId="0" borderId="1" xfId="3" applyNumberFormat="1" applyFont="1" applyBorder="1"/>
    <xf numFmtId="4" fontId="1" fillId="0" borderId="0" xfId="3" applyNumberFormat="1" applyFont="1"/>
    <xf numFmtId="4" fontId="1" fillId="0" borderId="0" xfId="3" applyNumberFormat="1" applyFont="1" applyBorder="1" applyAlignment="1">
      <alignment horizontal="center"/>
    </xf>
    <xf numFmtId="4" fontId="1" fillId="0" borderId="2" xfId="0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/>
    <xf numFmtId="4" fontId="1" fillId="0" borderId="3" xfId="0" quotePrefix="1" applyNumberFormat="1" applyFont="1" applyFill="1" applyBorder="1"/>
    <xf numFmtId="4" fontId="1" fillId="0" borderId="0" xfId="3" applyNumberFormat="1" applyFont="1" applyBorder="1"/>
    <xf numFmtId="4" fontId="1" fillId="0" borderId="2" xfId="0" quotePrefix="1" applyNumberFormat="1" applyFont="1" applyFill="1" applyBorder="1"/>
    <xf numFmtId="4" fontId="1" fillId="0" borderId="1" xfId="0" quotePrefix="1" applyNumberFormat="1" applyFont="1" applyFill="1" applyBorder="1"/>
    <xf numFmtId="39" fontId="1" fillId="0" borderId="0" xfId="3" applyFont="1" applyBorder="1" applyAlignment="1">
      <alignment horizontal="right"/>
    </xf>
    <xf numFmtId="49" fontId="1" fillId="0" borderId="0" xfId="3" applyNumberFormat="1" applyFont="1" applyBorder="1" applyAlignment="1"/>
    <xf numFmtId="39" fontId="14" fillId="0" borderId="0" xfId="4" applyFont="1"/>
    <xf numFmtId="39" fontId="1" fillId="0" borderId="6" xfId="3" applyFont="1" applyBorder="1"/>
    <xf numFmtId="4" fontId="1" fillId="0" borderId="6" xfId="3" applyNumberFormat="1" applyFont="1" applyBorder="1" applyAlignment="1"/>
    <xf numFmtId="39" fontId="6" fillId="0" borderId="6" xfId="3" applyFont="1" applyBorder="1"/>
    <xf numFmtId="4" fontId="8" fillId="0" borderId="6" xfId="0" quotePrefix="1" applyNumberFormat="1" applyFont="1" applyFill="1" applyBorder="1"/>
    <xf numFmtId="4" fontId="1" fillId="0" borderId="6" xfId="0" applyNumberFormat="1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horizontal="right"/>
    </xf>
    <xf numFmtId="0" fontId="6" fillId="0" borderId="6" xfId="0" applyFont="1" applyFill="1" applyBorder="1"/>
    <xf numFmtId="4" fontId="1" fillId="3" borderId="3" xfId="0" quotePrefix="1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Alignment="1">
      <alignment horizontal="right"/>
    </xf>
    <xf numFmtId="4" fontId="1" fillId="0" borderId="0" xfId="0" quotePrefix="1" applyNumberFormat="1" applyFont="1" applyFill="1" applyBorder="1"/>
    <xf numFmtId="4" fontId="1" fillId="0" borderId="1" xfId="0" applyNumberFormat="1" applyFont="1" applyFill="1" applyBorder="1"/>
    <xf numFmtId="4" fontId="1" fillId="0" borderId="0" xfId="0" applyNumberFormat="1" applyFont="1" applyFill="1"/>
    <xf numFmtId="4" fontId="1" fillId="0" borderId="2" xfId="0" applyNumberFormat="1" applyFont="1" applyFill="1" applyBorder="1" applyAlignment="1"/>
    <xf numFmtId="165" fontId="0" fillId="0" borderId="0" xfId="0" applyNumberFormat="1"/>
    <xf numFmtId="4" fontId="21" fillId="0" borderId="2" xfId="0" quotePrefix="1" applyNumberFormat="1" applyFont="1" applyFill="1" applyBorder="1"/>
    <xf numFmtId="0" fontId="21" fillId="0" borderId="0" xfId="0" applyFont="1" applyFill="1"/>
    <xf numFmtId="39" fontId="21" fillId="0" borderId="0" xfId="3" applyFont="1" applyFill="1"/>
    <xf numFmtId="4" fontId="21" fillId="0" borderId="1" xfId="0" quotePrefix="1" applyNumberFormat="1" applyFont="1" applyFill="1" applyBorder="1"/>
    <xf numFmtId="4" fontId="1" fillId="0" borderId="0" xfId="0" quotePrefix="1" applyNumberFormat="1" applyFont="1" applyFill="1"/>
    <xf numFmtId="49" fontId="6" fillId="0" borderId="1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4" fillId="0" borderId="0" xfId="6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1"/>
    <xf numFmtId="0" fontId="1" fillId="0" borderId="1" xfId="1" applyBorder="1"/>
    <xf numFmtId="0" fontId="16" fillId="0" borderId="0" xfId="1" applyFont="1" applyFill="1"/>
    <xf numFmtId="4" fontId="2" fillId="3" borderId="3" xfId="1" quotePrefix="1" applyNumberFormat="1" applyFont="1" applyFill="1" applyBorder="1"/>
    <xf numFmtId="4" fontId="1" fillId="0" borderId="0" xfId="3" applyNumberFormat="1" applyBorder="1" applyAlignment="1">
      <alignment horizontal="center"/>
    </xf>
    <xf numFmtId="39" fontId="1" fillId="0" borderId="1" xfId="3" applyBorder="1" applyAlignment="1"/>
    <xf numFmtId="4" fontId="1" fillId="0" borderId="0" xfId="3" applyNumberFormat="1"/>
    <xf numFmtId="4" fontId="1" fillId="0" borderId="0" xfId="3" applyNumberFormat="1" applyBorder="1"/>
    <xf numFmtId="4" fontId="1" fillId="0" borderId="1" xfId="3" applyNumberFormat="1" applyBorder="1"/>
    <xf numFmtId="39" fontId="1" fillId="0" borderId="0" xfId="3" applyBorder="1" applyAlignment="1">
      <alignment horizontal="right"/>
    </xf>
    <xf numFmtId="49" fontId="1" fillId="0" borderId="0" xfId="3" applyNumberFormat="1" applyBorder="1" applyAlignment="1"/>
    <xf numFmtId="39" fontId="1" fillId="0" borderId="4" xfId="3" applyBorder="1"/>
    <xf numFmtId="4" fontId="1" fillId="0" borderId="4" xfId="3" applyNumberFormat="1" applyBorder="1" applyAlignment="1"/>
    <xf numFmtId="39" fontId="6" fillId="0" borderId="4" xfId="3" applyFont="1" applyBorder="1"/>
    <xf numFmtId="4" fontId="8" fillId="0" borderId="6" xfId="1" quotePrefix="1" applyNumberFormat="1" applyFont="1" applyFill="1" applyBorder="1"/>
    <xf numFmtId="4" fontId="1" fillId="0" borderId="6" xfId="1" applyNumberFormat="1" applyFont="1" applyFill="1" applyBorder="1"/>
    <xf numFmtId="0" fontId="15" fillId="0" borderId="6" xfId="1" applyFont="1" applyFill="1" applyBorder="1"/>
    <xf numFmtId="0" fontId="15" fillId="0" borderId="6" xfId="1" applyFont="1" applyFill="1" applyBorder="1" applyAlignment="1">
      <alignment horizontal="right"/>
    </xf>
    <xf numFmtId="0" fontId="16" fillId="0" borderId="6" xfId="1" applyFont="1" applyFill="1" applyBorder="1"/>
    <xf numFmtId="0" fontId="15" fillId="0" borderId="0" xfId="1" applyFont="1" applyFill="1"/>
    <xf numFmtId="0" fontId="15" fillId="0" borderId="0" xfId="1" applyFont="1" applyFill="1" applyAlignment="1">
      <alignment horizontal="right"/>
    </xf>
    <xf numFmtId="4" fontId="3" fillId="0" borderId="2" xfId="1" applyNumberFormat="1" applyFont="1" applyFill="1" applyBorder="1" applyAlignment="1"/>
    <xf numFmtId="164" fontId="15" fillId="0" borderId="0" xfId="1" applyNumberFormat="1" applyFont="1" applyFill="1"/>
    <xf numFmtId="49" fontId="6" fillId="0" borderId="1" xfId="1" applyNumberFormat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3" fillId="3" borderId="0" xfId="1" applyFont="1" applyFill="1" applyAlignment="1">
      <alignment horizontal="center"/>
    </xf>
    <xf numFmtId="39" fontId="2" fillId="3" borderId="0" xfId="3" applyFont="1" applyFill="1"/>
    <xf numFmtId="0" fontId="7" fillId="3" borderId="0" xfId="1" applyFont="1" applyFill="1" applyBorder="1" applyAlignment="1">
      <alignment horizontal="center"/>
    </xf>
    <xf numFmtId="0" fontId="3" fillId="3" borderId="0" xfId="1" applyFont="1" applyFill="1"/>
    <xf numFmtId="0" fontId="21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20" fillId="0" borderId="0" xfId="1" applyFont="1" applyAlignment="1">
      <alignment horizontal="centerContinuous"/>
    </xf>
    <xf numFmtId="39" fontId="19" fillId="0" borderId="0" xfId="3" applyFont="1" applyBorder="1" applyAlignment="1">
      <alignment horizontal="center"/>
    </xf>
    <xf numFmtId="39" fontId="6" fillId="0" borderId="0" xfId="3" applyFont="1" applyBorder="1" applyAlignment="1">
      <alignment horizontal="center" vertical="center"/>
    </xf>
    <xf numFmtId="4" fontId="23" fillId="0" borderId="0" xfId="1" quotePrefix="1" applyNumberFormat="1" applyFont="1" applyFill="1" applyBorder="1"/>
    <xf numFmtId="4" fontId="24" fillId="0" borderId="0" xfId="1" applyNumberFormat="1" applyFont="1" applyFill="1"/>
    <xf numFmtId="4" fontId="19" fillId="0" borderId="0" xfId="1" applyNumberFormat="1" applyFont="1" applyFill="1" applyBorder="1"/>
    <xf numFmtId="39" fontId="24" fillId="0" borderId="0" xfId="3" applyFont="1"/>
    <xf numFmtId="4" fontId="19" fillId="2" borderId="6" xfId="1" applyNumberFormat="1" applyFont="1" applyFill="1" applyBorder="1"/>
    <xf numFmtId="39" fontId="19" fillId="0" borderId="1" xfId="4" applyFont="1" applyBorder="1" applyAlignment="1">
      <alignment horizontal="right"/>
    </xf>
    <xf numFmtId="165" fontId="24" fillId="0" borderId="0" xfId="3" applyNumberFormat="1" applyFont="1" applyBorder="1" applyAlignment="1">
      <alignment horizontal="right"/>
    </xf>
    <xf numFmtId="39" fontId="19" fillId="0" borderId="0" xfId="3" applyFont="1"/>
    <xf numFmtId="4" fontId="0" fillId="0" borderId="0" xfId="0" applyNumberFormat="1"/>
    <xf numFmtId="165" fontId="24" fillId="0" borderId="2" xfId="1" quotePrefix="1" applyNumberFormat="1" applyFont="1" applyFill="1" applyBorder="1"/>
    <xf numFmtId="164" fontId="24" fillId="0" borderId="0" xfId="1" applyNumberFormat="1" applyFont="1" applyFill="1"/>
    <xf numFmtId="39" fontId="24" fillId="0" borderId="0" xfId="4" applyFont="1"/>
    <xf numFmtId="4" fontId="24" fillId="0" borderId="0" xfId="3" applyNumberFormat="1" applyFont="1" applyBorder="1" applyAlignment="1">
      <alignment horizontal="center"/>
    </xf>
    <xf numFmtId="165" fontId="24" fillId="0" borderId="1" xfId="1" quotePrefix="1" applyNumberFormat="1" applyFont="1" applyFill="1" applyBorder="1"/>
    <xf numFmtId="165" fontId="24" fillId="0" borderId="2" xfId="3" applyNumberFormat="1" applyFont="1" applyFill="1" applyBorder="1" applyAlignment="1">
      <alignment horizontal="right"/>
    </xf>
    <xf numFmtId="165" fontId="24" fillId="0" borderId="1" xfId="3" applyNumberFormat="1" applyFont="1" applyFill="1" applyBorder="1" applyAlignment="1"/>
    <xf numFmtId="4" fontId="24" fillId="0" borderId="0" xfId="3" applyNumberFormat="1" applyFont="1"/>
    <xf numFmtId="4" fontId="24" fillId="0" borderId="3" xfId="1" quotePrefix="1" applyNumberFormat="1" applyFont="1" applyFill="1" applyBorder="1"/>
    <xf numFmtId="4" fontId="24" fillId="0" borderId="1" xfId="1" quotePrefix="1" applyNumberFormat="1" applyFont="1" applyFill="1" applyBorder="1"/>
    <xf numFmtId="0" fontId="24" fillId="0" borderId="0" xfId="1" applyFont="1" applyFill="1"/>
    <xf numFmtId="39" fontId="24" fillId="0" borderId="0" xfId="3" applyFont="1" applyFill="1"/>
    <xf numFmtId="39" fontId="24" fillId="0" borderId="0" xfId="3" applyFont="1" applyBorder="1" applyAlignment="1">
      <alignment horizontal="right"/>
    </xf>
    <xf numFmtId="49" fontId="24" fillId="0" borderId="0" xfId="3" applyNumberFormat="1" applyFont="1" applyBorder="1" applyAlignment="1"/>
    <xf numFmtId="165" fontId="25" fillId="0" borderId="0" xfId="0" applyNumberFormat="1" applyFont="1"/>
    <xf numFmtId="39" fontId="24" fillId="0" borderId="1" xfId="4" applyFont="1" applyFill="1" applyBorder="1"/>
    <xf numFmtId="39" fontId="24" fillId="0" borderId="1" xfId="3" applyFont="1" applyBorder="1"/>
    <xf numFmtId="0" fontId="24" fillId="0" borderId="0" xfId="1" applyFont="1" applyFill="1" applyAlignment="1">
      <alignment horizontal="right"/>
    </xf>
    <xf numFmtId="0" fontId="19" fillId="0" borderId="0" xfId="1" applyFont="1" applyFill="1"/>
    <xf numFmtId="4" fontId="19" fillId="0" borderId="3" xfId="1" quotePrefix="1" applyNumberFormat="1" applyFont="1" applyFill="1" applyBorder="1"/>
    <xf numFmtId="4" fontId="24" fillId="0" borderId="0" xfId="1" applyNumberFormat="1" applyFont="1" applyFill="1" applyBorder="1"/>
    <xf numFmtId="4" fontId="24" fillId="0" borderId="0" xfId="1" quotePrefix="1" applyNumberFormat="1" applyFont="1" applyFill="1" applyBorder="1"/>
    <xf numFmtId="4" fontId="24" fillId="0" borderId="1" xfId="1" applyNumberFormat="1" applyFont="1" applyFill="1" applyBorder="1"/>
    <xf numFmtId="4" fontId="24" fillId="5" borderId="3" xfId="1" quotePrefix="1" applyNumberFormat="1" applyFont="1" applyFill="1" applyBorder="1"/>
    <xf numFmtId="4" fontId="19" fillId="2" borderId="1" xfId="1" applyNumberFormat="1" applyFont="1" applyFill="1" applyBorder="1"/>
    <xf numFmtId="0" fontId="24" fillId="0" borderId="0" xfId="1" applyFont="1"/>
    <xf numFmtId="0" fontId="24" fillId="0" borderId="1" xfId="1" applyFont="1" applyBorder="1"/>
    <xf numFmtId="4" fontId="19" fillId="0" borderId="0" xfId="1" quotePrefix="1" applyNumberFormat="1" applyFont="1" applyFill="1" applyBorder="1"/>
    <xf numFmtId="39" fontId="19" fillId="0" borderId="1" xfId="1" applyNumberFormat="1" applyFont="1" applyBorder="1"/>
    <xf numFmtId="39" fontId="24" fillId="0" borderId="2" xfId="3" applyFont="1" applyFill="1" applyBorder="1" applyAlignment="1">
      <alignment horizontal="right"/>
    </xf>
    <xf numFmtId="39" fontId="24" fillId="0" borderId="1" xfId="3" applyFont="1" applyFill="1" applyBorder="1" applyAlignment="1">
      <alignment horizontal="right"/>
    </xf>
    <xf numFmtId="39" fontId="24" fillId="0" borderId="0" xfId="4" applyFont="1" applyFill="1"/>
    <xf numFmtId="4" fontId="24" fillId="0" borderId="0" xfId="1" quotePrefix="1" applyNumberFormat="1" applyFont="1" applyFill="1"/>
    <xf numFmtId="4" fontId="24" fillId="0" borderId="2" xfId="1" quotePrefix="1" applyNumberFormat="1" applyFont="1" applyFill="1" applyBorder="1"/>
    <xf numFmtId="49" fontId="5" fillId="0" borderId="1" xfId="1" applyNumberFormat="1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1" applyFont="1" applyAlignment="1">
      <alignment horizontal="center"/>
    </xf>
    <xf numFmtId="0" fontId="19" fillId="0" borderId="0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24" fillId="2" borderId="0" xfId="1" applyFont="1" applyFill="1" applyAlignment="1">
      <alignment horizontal="center"/>
    </xf>
    <xf numFmtId="0" fontId="26" fillId="2" borderId="0" xfId="1" applyFont="1" applyFill="1" applyBorder="1" applyAlignment="1">
      <alignment horizontal="center"/>
    </xf>
    <xf numFmtId="0" fontId="24" fillId="2" borderId="0" xfId="1" applyFont="1" applyFill="1"/>
    <xf numFmtId="39" fontId="19" fillId="2" borderId="0" xfId="3" applyFont="1" applyFill="1"/>
    <xf numFmtId="39" fontId="19" fillId="2" borderId="0" xfId="3" applyFont="1" applyFill="1" applyAlignment="1"/>
    <xf numFmtId="0" fontId="15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39" fontId="2" fillId="0" borderId="0" xfId="3" applyFont="1" applyAlignment="1">
      <alignment horizontal="center"/>
    </xf>
    <xf numFmtId="39" fontId="1" fillId="0" borderId="0" xfId="4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6" fillId="0" borderId="4" xfId="3" applyFont="1" applyFill="1" applyBorder="1" applyAlignment="1">
      <alignment horizontal="left"/>
    </xf>
    <xf numFmtId="39" fontId="1" fillId="0" borderId="0" xfId="3" applyFont="1" applyAlignment="1">
      <alignment horizontal="center"/>
    </xf>
    <xf numFmtId="39" fontId="5" fillId="2" borderId="0" xfId="3" applyFont="1" applyFill="1" applyAlignment="1">
      <alignment horizontal="left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39" fontId="2" fillId="0" borderId="0" xfId="3" applyFont="1" applyAlignment="1">
      <alignment horizontal="left"/>
    </xf>
    <xf numFmtId="39" fontId="6" fillId="0" borderId="0" xfId="3" applyFont="1" applyBorder="1" applyAlignment="1">
      <alignment horizontal="center"/>
    </xf>
    <xf numFmtId="39" fontId="1" fillId="0" borderId="5" xfId="4" applyFont="1" applyFill="1" applyBorder="1" applyAlignment="1">
      <alignment horizontal="left"/>
    </xf>
    <xf numFmtId="39" fontId="1" fillId="0" borderId="0" xfId="4" applyFont="1" applyFill="1" applyAlignment="1">
      <alignment horizontal="left"/>
    </xf>
    <xf numFmtId="39" fontId="1" fillId="0" borderId="2" xfId="3" applyFont="1" applyFill="1" applyBorder="1" applyAlignment="1">
      <alignment horizontal="right"/>
    </xf>
    <xf numFmtId="39" fontId="1" fillId="0" borderId="0" xfId="3" applyFont="1" applyBorder="1" applyAlignment="1">
      <alignment horizontal="center"/>
    </xf>
    <xf numFmtId="39" fontId="6" fillId="0" borderId="7" xfId="3" applyFont="1" applyBorder="1" applyAlignment="1">
      <alignment horizontal="center"/>
    </xf>
    <xf numFmtId="39" fontId="1" fillId="0" borderId="1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19" fillId="0" borderId="0" xfId="3" applyFont="1" applyAlignment="1">
      <alignment horizontal="center"/>
    </xf>
    <xf numFmtId="39" fontId="15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6" fillId="0" borderId="0" xfId="3" applyFont="1" applyAlignment="1">
      <alignment horizontal="left"/>
    </xf>
    <xf numFmtId="39" fontId="18" fillId="0" borderId="2" xfId="3" applyFont="1" applyBorder="1" applyAlignment="1">
      <alignment horizontal="right"/>
    </xf>
    <xf numFmtId="39" fontId="18" fillId="0" borderId="0" xfId="3" applyFont="1" applyBorder="1" applyAlignment="1">
      <alignment horizontal="right"/>
    </xf>
    <xf numFmtId="39" fontId="1" fillId="0" borderId="0" xfId="3" applyFont="1" applyBorder="1" applyAlignment="1">
      <alignment horizontal="right"/>
    </xf>
    <xf numFmtId="39" fontId="20" fillId="0" borderId="0" xfId="3" applyFont="1" applyBorder="1" applyAlignment="1">
      <alignment horizontal="center"/>
    </xf>
    <xf numFmtId="39" fontId="6" fillId="0" borderId="0" xfId="3" applyFont="1" applyFill="1" applyAlignment="1">
      <alignment horizontal="left"/>
    </xf>
    <xf numFmtId="39" fontId="1" fillId="0" borderId="2" xfId="3" applyBorder="1" applyAlignment="1">
      <alignment horizontal="right"/>
    </xf>
    <xf numFmtId="39" fontId="1" fillId="0" borderId="0" xfId="3" applyBorder="1" applyAlignment="1">
      <alignment horizontal="right"/>
    </xf>
    <xf numFmtId="0" fontId="16" fillId="0" borderId="1" xfId="1" applyFont="1" applyFill="1" applyBorder="1" applyAlignment="1">
      <alignment horizontal="center"/>
    </xf>
    <xf numFmtId="39" fontId="6" fillId="0" borderId="0" xfId="3" applyFont="1" applyBorder="1" applyAlignment="1">
      <alignment horizontal="center" vertical="center"/>
    </xf>
    <xf numFmtId="39" fontId="19" fillId="0" borderId="0" xfId="3" applyFont="1" applyAlignment="1">
      <alignment horizontal="left"/>
    </xf>
    <xf numFmtId="39" fontId="19" fillId="0" borderId="0" xfId="3" applyFont="1" applyFill="1" applyBorder="1" applyAlignment="1">
      <alignment horizontal="left"/>
    </xf>
    <xf numFmtId="39" fontId="19" fillId="0" borderId="4" xfId="3" applyFont="1" applyBorder="1" applyAlignment="1">
      <alignment horizontal="left"/>
    </xf>
    <xf numFmtId="39" fontId="24" fillId="0" borderId="2" xfId="3" applyFont="1" applyBorder="1" applyAlignment="1">
      <alignment horizontal="right"/>
    </xf>
  </cellXfs>
  <cellStyles count="10">
    <cellStyle name="Millares" xfId="6" builtinId="3"/>
    <cellStyle name="Millares 10 10" xfId="2"/>
    <cellStyle name="Millares 19" xfId="8"/>
    <cellStyle name="Millares 8" xfId="9"/>
    <cellStyle name="Normal" xfId="0" builtinId="0"/>
    <cellStyle name="Normal 11" xfId="1"/>
    <cellStyle name="Normal 2 17" xfId="5"/>
    <cellStyle name="Normal 7" xfId="7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19050</xdr:rowOff>
    </xdr:from>
    <xdr:ext cx="878340" cy="386865"/>
    <xdr:pic>
      <xdr:nvPicPr>
        <xdr:cNvPr id="38" name="Imagen 3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19050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613684</xdr:colOff>
      <xdr:row>52</xdr:row>
      <xdr:rowOff>28575</xdr:rowOff>
    </xdr:from>
    <xdr:ext cx="395966" cy="266700"/>
    <xdr:pic>
      <xdr:nvPicPr>
        <xdr:cNvPr id="39" name="Imagen 3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459" y="154809825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342901</xdr:colOff>
      <xdr:row>53</xdr:row>
      <xdr:rowOff>114300</xdr:rowOff>
    </xdr:from>
    <xdr:ext cx="5876924" cy="219075"/>
    <xdr:pic>
      <xdr:nvPicPr>
        <xdr:cNvPr id="40" name="Imagen 3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155095575"/>
          <a:ext cx="5876924" cy="2190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1038225</xdr:colOff>
      <xdr:row>0</xdr:row>
      <xdr:rowOff>0</xdr:rowOff>
    </xdr:from>
    <xdr:ext cx="1000125" cy="592667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342900</xdr:colOff>
      <xdr:row>52</xdr:row>
      <xdr:rowOff>114299</xdr:rowOff>
    </xdr:from>
    <xdr:ext cx="6191250" cy="323851"/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020299"/>
          <a:ext cx="6191250" cy="32385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50</xdr:row>
      <xdr:rowOff>38100</xdr:rowOff>
    </xdr:from>
    <xdr:ext cx="514349" cy="390524"/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9563100"/>
          <a:ext cx="514349" cy="390524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485775</xdr:colOff>
      <xdr:row>0</xdr:row>
      <xdr:rowOff>0</xdr:rowOff>
    </xdr:from>
    <xdr:ext cx="1027852" cy="558135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0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152401</xdr:colOff>
      <xdr:row>51</xdr:row>
      <xdr:rowOff>180976</xdr:rowOff>
    </xdr:from>
    <xdr:ext cx="457200" cy="457200"/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1" y="98964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771525</xdr:colOff>
      <xdr:row>0</xdr:row>
      <xdr:rowOff>0</xdr:rowOff>
    </xdr:from>
    <xdr:ext cx="889655" cy="571500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104775</xdr:colOff>
      <xdr:row>48</xdr:row>
      <xdr:rowOff>180974</xdr:rowOff>
    </xdr:from>
    <xdr:ext cx="5705475" cy="333375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324974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828676</xdr:colOff>
      <xdr:row>46</xdr:row>
      <xdr:rowOff>66676</xdr:rowOff>
    </xdr:from>
    <xdr:ext cx="590550" cy="419099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8829676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1605644</xdr:colOff>
      <xdr:row>0</xdr:row>
      <xdr:rowOff>13606</xdr:rowOff>
    </xdr:from>
    <xdr:ext cx="1099375" cy="557893"/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319" y="13606"/>
          <a:ext cx="109937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1850573</xdr:colOff>
      <xdr:row>51</xdr:row>
      <xdr:rowOff>27214</xdr:rowOff>
    </xdr:from>
    <xdr:ext cx="688975" cy="476250"/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1123" y="9742714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557893</xdr:colOff>
      <xdr:row>53</xdr:row>
      <xdr:rowOff>40822</xdr:rowOff>
    </xdr:from>
    <xdr:ext cx="7225394" cy="272143"/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93" y="10137322"/>
          <a:ext cx="7225394" cy="27214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"/>
  <sheetViews>
    <sheetView zoomScaleNormal="100" workbookViewId="0">
      <selection activeCell="A10" sqref="A10:D10"/>
    </sheetView>
  </sheetViews>
  <sheetFormatPr baseColWidth="10" defaultRowHeight="15.75" x14ac:dyDescent="0.25"/>
  <cols>
    <col min="1" max="2" width="11.42578125" style="36"/>
    <col min="3" max="3" width="13" style="36" customWidth="1"/>
    <col min="4" max="4" width="20.140625" style="36" customWidth="1"/>
    <col min="5" max="5" width="6.28515625" style="36" customWidth="1"/>
    <col min="6" max="6" width="15" style="36" customWidth="1"/>
    <col min="7" max="7" width="18.7109375" style="36" customWidth="1"/>
    <col min="8" max="8" width="15.28515625" style="63" customWidth="1"/>
    <col min="9" max="9" width="14.85546875" style="63" customWidth="1"/>
    <col min="10" max="10" width="14" style="63" customWidth="1"/>
    <col min="11" max="11" width="11.42578125" style="63"/>
    <col min="12" max="12" width="11.85546875" style="63" customWidth="1"/>
  </cols>
  <sheetData>
    <row r="1" spans="1:7" ht="32.25" customHeight="1" x14ac:dyDescent="0.25">
      <c r="A1" s="1"/>
      <c r="B1" s="2"/>
      <c r="C1" s="3"/>
      <c r="D1" s="4"/>
      <c r="E1" s="5"/>
      <c r="F1" s="2"/>
      <c r="G1" s="2"/>
    </row>
    <row r="2" spans="1:7" x14ac:dyDescent="0.25">
      <c r="A2" s="294" t="s">
        <v>0</v>
      </c>
      <c r="B2" s="294"/>
      <c r="C2" s="294"/>
      <c r="D2" s="294"/>
      <c r="E2" s="294"/>
      <c r="F2" s="294"/>
      <c r="G2" s="294"/>
    </row>
    <row r="3" spans="1:7" ht="15" x14ac:dyDescent="0.25">
      <c r="A3" s="298" t="s">
        <v>1</v>
      </c>
      <c r="B3" s="298"/>
      <c r="C3" s="298"/>
      <c r="D3" s="298"/>
      <c r="E3" s="298"/>
      <c r="F3" s="298"/>
      <c r="G3" s="298"/>
    </row>
    <row r="4" spans="1:7" x14ac:dyDescent="0.25">
      <c r="A4" s="294" t="s">
        <v>2</v>
      </c>
      <c r="B4" s="294"/>
      <c r="C4" s="294"/>
      <c r="D4" s="294"/>
      <c r="E4" s="294"/>
      <c r="F4" s="294"/>
      <c r="G4" s="294"/>
    </row>
    <row r="5" spans="1:7" x14ac:dyDescent="0.25">
      <c r="A5" s="294" t="s">
        <v>3</v>
      </c>
      <c r="B5" s="294"/>
      <c r="C5" s="294"/>
      <c r="D5" s="294"/>
      <c r="E5" s="294"/>
      <c r="F5" s="294"/>
      <c r="G5" s="294"/>
    </row>
    <row r="6" spans="1:7" x14ac:dyDescent="0.25">
      <c r="A6" s="299" t="s">
        <v>4</v>
      </c>
      <c r="B6" s="299"/>
      <c r="C6" s="299"/>
      <c r="D6" s="7"/>
      <c r="E6" s="8"/>
      <c r="F6" s="8"/>
      <c r="G6" s="62" t="s">
        <v>5</v>
      </c>
    </row>
    <row r="7" spans="1:7" x14ac:dyDescent="0.25">
      <c r="A7" s="9" t="s">
        <v>6</v>
      </c>
      <c r="B7" s="9"/>
      <c r="C7" s="10"/>
      <c r="D7" s="11"/>
      <c r="E7" s="8"/>
      <c r="F7" s="8"/>
      <c r="G7" s="300" t="s">
        <v>35</v>
      </c>
    </row>
    <row r="8" spans="1:7" x14ac:dyDescent="0.25">
      <c r="A8" s="302"/>
      <c r="B8" s="302"/>
      <c r="C8" s="3"/>
      <c r="D8" s="12"/>
      <c r="E8" s="5"/>
      <c r="F8" s="13"/>
      <c r="G8" s="301"/>
    </row>
    <row r="9" spans="1:7" ht="15" x14ac:dyDescent="0.25">
      <c r="A9" s="295" t="s">
        <v>36</v>
      </c>
      <c r="B9" s="295"/>
      <c r="C9" s="295"/>
      <c r="D9" s="295"/>
      <c r="E9" s="14"/>
      <c r="F9" s="18">
        <v>926470148.98000002</v>
      </c>
      <c r="G9" s="15"/>
    </row>
    <row r="10" spans="1:7" ht="15" x14ac:dyDescent="0.25">
      <c r="A10" s="295" t="s">
        <v>37</v>
      </c>
      <c r="B10" s="295"/>
      <c r="C10" s="295"/>
      <c r="D10" s="295"/>
      <c r="E10" s="14"/>
      <c r="F10" s="60"/>
      <c r="G10" s="15"/>
    </row>
    <row r="11" spans="1:7" x14ac:dyDescent="0.25">
      <c r="B11" s="16"/>
      <c r="C11" s="14"/>
      <c r="D11" s="14" t="s">
        <v>21</v>
      </c>
      <c r="E11" s="14"/>
      <c r="F11" s="18"/>
      <c r="G11" s="19">
        <f>F9+F10</f>
        <v>926470148.98000002</v>
      </c>
    </row>
    <row r="12" spans="1:7" ht="15" x14ac:dyDescent="0.25">
      <c r="A12" s="21" t="s">
        <v>7</v>
      </c>
      <c r="B12" s="16"/>
      <c r="C12" s="14"/>
      <c r="D12" s="14"/>
      <c r="E12" s="14"/>
      <c r="F12" s="22"/>
      <c r="G12" s="23"/>
    </row>
    <row r="13" spans="1:7" ht="15" x14ac:dyDescent="0.25">
      <c r="A13" s="46" t="s">
        <v>32</v>
      </c>
      <c r="B13" s="33"/>
      <c r="C13" s="33"/>
      <c r="D13" s="14"/>
      <c r="E13" s="14"/>
      <c r="F13" s="18"/>
      <c r="G13" s="23"/>
    </row>
    <row r="14" spans="1:7" ht="15" x14ac:dyDescent="0.25">
      <c r="A14" s="46" t="s">
        <v>30</v>
      </c>
      <c r="B14" s="33"/>
      <c r="C14" s="33"/>
      <c r="D14" s="14"/>
      <c r="E14" s="14"/>
      <c r="F14" s="60">
        <v>96275</v>
      </c>
      <c r="G14" s="23"/>
    </row>
    <row r="15" spans="1:7" ht="15" x14ac:dyDescent="0.25">
      <c r="A15" s="46" t="s">
        <v>26</v>
      </c>
      <c r="B15" s="33"/>
      <c r="C15" s="33"/>
      <c r="D15" s="14"/>
      <c r="E15" s="14"/>
      <c r="F15" s="18">
        <v>4249275</v>
      </c>
      <c r="G15" s="61"/>
    </row>
    <row r="16" spans="1:7" ht="15" x14ac:dyDescent="0.25">
      <c r="A16" s="46" t="s">
        <v>33</v>
      </c>
      <c r="B16" s="33"/>
      <c r="C16" s="33"/>
      <c r="D16" s="14"/>
      <c r="E16" s="14"/>
      <c r="F16" s="60"/>
      <c r="G16" s="61"/>
    </row>
    <row r="17" spans="1:7" x14ac:dyDescent="0.25">
      <c r="B17" s="16"/>
      <c r="C17" s="17"/>
      <c r="D17" s="14" t="s">
        <v>22</v>
      </c>
      <c r="E17" s="26"/>
      <c r="F17" s="20"/>
      <c r="G17" s="57">
        <f>F13+F15+F14+F16</f>
        <v>4345550</v>
      </c>
    </row>
    <row r="18" spans="1:7" ht="15" x14ac:dyDescent="0.25">
      <c r="A18" s="21" t="s">
        <v>8</v>
      </c>
      <c r="B18" s="25"/>
      <c r="C18" s="25"/>
      <c r="D18" s="14"/>
      <c r="E18" s="26"/>
      <c r="F18" s="23"/>
      <c r="G18" s="22"/>
    </row>
    <row r="19" spans="1:7" ht="15" x14ac:dyDescent="0.25">
      <c r="A19" s="46" t="s">
        <v>27</v>
      </c>
      <c r="B19" s="33"/>
      <c r="C19" s="33"/>
      <c r="D19" s="14"/>
      <c r="E19" s="26"/>
      <c r="F19" s="66">
        <v>76817187.930000007</v>
      </c>
      <c r="G19" s="22"/>
    </row>
    <row r="20" spans="1:7" x14ac:dyDescent="0.25">
      <c r="A20" s="45"/>
      <c r="B20" s="33"/>
      <c r="C20" s="14"/>
      <c r="D20" s="33" t="s">
        <v>9</v>
      </c>
      <c r="E20" s="26"/>
      <c r="F20" s="28"/>
      <c r="G20" s="58">
        <f>F19</f>
        <v>76817187.930000007</v>
      </c>
    </row>
    <row r="21" spans="1:7" x14ac:dyDescent="0.25">
      <c r="A21" s="45"/>
      <c r="B21" s="33"/>
      <c r="C21" s="14"/>
      <c r="D21" s="33"/>
      <c r="E21" s="26"/>
      <c r="F21" s="56"/>
      <c r="G21" s="47"/>
    </row>
    <row r="22" spans="1:7" ht="15" x14ac:dyDescent="0.25">
      <c r="A22" s="17"/>
      <c r="B22" s="16"/>
      <c r="C22" s="14"/>
      <c r="D22" s="17" t="s">
        <v>10</v>
      </c>
      <c r="E22" s="26"/>
      <c r="F22" s="23"/>
      <c r="G22" s="64">
        <f>G11+G17-G20</f>
        <v>853998511.04999995</v>
      </c>
    </row>
    <row r="23" spans="1:7" ht="15" x14ac:dyDescent="0.25">
      <c r="A23" s="296" t="s">
        <v>11</v>
      </c>
      <c r="B23" s="296"/>
      <c r="C23" s="296"/>
      <c r="D23" s="296"/>
      <c r="E23" s="296"/>
      <c r="F23" s="296"/>
      <c r="G23" s="29"/>
    </row>
    <row r="24" spans="1:7" ht="15" x14ac:dyDescent="0.25">
      <c r="A24" s="48" t="s">
        <v>12</v>
      </c>
      <c r="B24" s="16"/>
      <c r="C24" s="14"/>
      <c r="D24" s="14"/>
      <c r="E24" s="14"/>
      <c r="F24" s="23"/>
      <c r="G24" s="22"/>
    </row>
    <row r="25" spans="1:7" ht="15" x14ac:dyDescent="0.25">
      <c r="A25" s="46" t="s">
        <v>31</v>
      </c>
      <c r="B25" s="16"/>
      <c r="C25" s="14"/>
      <c r="D25" s="14"/>
      <c r="E25" s="14"/>
      <c r="F25" s="18"/>
      <c r="G25" s="23"/>
    </row>
    <row r="26" spans="1:7" thickBot="1" x14ac:dyDescent="0.3">
      <c r="A26" s="14"/>
      <c r="B26" s="16"/>
      <c r="C26" s="14"/>
      <c r="D26" s="14"/>
      <c r="E26" s="14"/>
      <c r="F26" s="23"/>
      <c r="G26" s="34">
        <f>G22+F25</f>
        <v>853998511.04999995</v>
      </c>
    </row>
    <row r="27" spans="1:7" thickTop="1" x14ac:dyDescent="0.25">
      <c r="A27" s="17" t="s">
        <v>8</v>
      </c>
      <c r="B27" s="16"/>
      <c r="C27" s="14"/>
      <c r="D27" s="14"/>
      <c r="E27" s="14"/>
      <c r="F27" s="23"/>
      <c r="G27" s="22"/>
    </row>
    <row r="28" spans="1:7" ht="15" x14ac:dyDescent="0.25">
      <c r="A28" s="24" t="s">
        <v>38</v>
      </c>
      <c r="B28" s="16"/>
      <c r="C28" s="14"/>
      <c r="D28" s="14"/>
      <c r="E28" s="14"/>
      <c r="F28" s="65">
        <v>9088090.2899999991</v>
      </c>
      <c r="G28" s="22"/>
    </row>
    <row r="29" spans="1:7" ht="15" x14ac:dyDescent="0.25">
      <c r="A29" s="24" t="s">
        <v>39</v>
      </c>
      <c r="B29" s="16"/>
      <c r="C29" s="14"/>
      <c r="D29" s="14"/>
      <c r="E29" s="14"/>
      <c r="F29" s="65"/>
      <c r="G29" s="22"/>
    </row>
    <row r="30" spans="1:7" thickBot="1" x14ac:dyDescent="0.3">
      <c r="A30" s="17" t="s">
        <v>23</v>
      </c>
      <c r="B30" s="16"/>
      <c r="C30" s="14"/>
      <c r="D30" s="14"/>
      <c r="E30" s="14"/>
      <c r="F30" s="20"/>
      <c r="G30" s="54">
        <f>G26-F27-F28-F29</f>
        <v>844910420.75999999</v>
      </c>
    </row>
    <row r="31" spans="1:7" ht="16.5" thickTop="1" thickBot="1" x14ac:dyDescent="0.3">
      <c r="A31" s="17"/>
      <c r="B31" s="16"/>
      <c r="C31" s="14"/>
      <c r="D31" s="14"/>
      <c r="E31" s="14"/>
      <c r="F31" s="23"/>
      <c r="G31" s="30"/>
    </row>
    <row r="32" spans="1:7" ht="16.5" thickTop="1" thickBot="1" x14ac:dyDescent="0.3">
      <c r="A32" s="297" t="s">
        <v>13</v>
      </c>
      <c r="B32" s="297"/>
      <c r="C32" s="297"/>
      <c r="D32" s="297"/>
      <c r="E32" s="297"/>
      <c r="F32" s="297"/>
      <c r="G32" s="297"/>
    </row>
    <row r="33" spans="1:13" thickTop="1" x14ac:dyDescent="0.25">
      <c r="A33" s="304" t="s">
        <v>40</v>
      </c>
      <c r="B33" s="304"/>
      <c r="C33" s="304"/>
      <c r="D33" s="304"/>
      <c r="E33" s="49"/>
      <c r="F33" s="50">
        <v>984279617.39999998</v>
      </c>
      <c r="G33" s="32"/>
    </row>
    <row r="34" spans="1:13" s="6" customFormat="1" ht="15" x14ac:dyDescent="0.25">
      <c r="A34" s="305" t="s">
        <v>41</v>
      </c>
      <c r="B34" s="305"/>
      <c r="C34" s="305"/>
      <c r="D34" s="305"/>
      <c r="E34" s="306"/>
      <c r="F34" s="306"/>
      <c r="G34" s="33"/>
      <c r="H34" s="63"/>
      <c r="I34" s="63"/>
      <c r="J34" s="63"/>
      <c r="K34" s="63"/>
      <c r="L34" s="63"/>
      <c r="M34"/>
    </row>
    <row r="35" spans="1:13" s="6" customFormat="1" ht="16.5" thickBot="1" x14ac:dyDescent="0.3">
      <c r="A35" s="33"/>
      <c r="B35" s="33"/>
      <c r="C35" s="36"/>
      <c r="D35" s="33" t="s">
        <v>14</v>
      </c>
      <c r="E35" s="33"/>
      <c r="F35" s="33"/>
      <c r="G35" s="34">
        <f>F33+E34</f>
        <v>984279617.39999998</v>
      </c>
      <c r="H35" s="63"/>
      <c r="I35" s="63"/>
      <c r="J35" s="63"/>
      <c r="K35" s="63"/>
      <c r="L35" s="63"/>
      <c r="M35"/>
    </row>
    <row r="36" spans="1:13" s="6" customFormat="1" thickTop="1" x14ac:dyDescent="0.25">
      <c r="A36" s="48" t="s">
        <v>12</v>
      </c>
      <c r="B36" s="33"/>
      <c r="C36" s="33"/>
      <c r="D36" s="33"/>
      <c r="E36" s="51"/>
      <c r="F36" s="52"/>
      <c r="G36" s="33"/>
      <c r="H36" s="63"/>
      <c r="I36" s="63"/>
      <c r="J36" s="63"/>
      <c r="K36" s="63"/>
      <c r="L36" s="63"/>
      <c r="M36"/>
    </row>
    <row r="37" spans="1:13" s="6" customFormat="1" ht="15" x14ac:dyDescent="0.25">
      <c r="A37" s="46" t="s">
        <v>26</v>
      </c>
      <c r="B37" s="33"/>
      <c r="C37" s="33"/>
      <c r="D37" s="14"/>
      <c r="E37" s="14"/>
      <c r="F37" s="18">
        <v>4249275</v>
      </c>
      <c r="G37" s="32"/>
      <c r="H37" s="63"/>
      <c r="I37" s="63"/>
      <c r="J37" s="63"/>
      <c r="K37" s="63"/>
      <c r="L37" s="63"/>
      <c r="M37"/>
    </row>
    <row r="38" spans="1:13" s="6" customFormat="1" ht="15" x14ac:dyDescent="0.25">
      <c r="A38" s="46" t="s">
        <v>29</v>
      </c>
      <c r="B38" s="33"/>
      <c r="C38" s="33"/>
      <c r="D38" s="14"/>
      <c r="E38" s="14"/>
      <c r="F38" s="60">
        <v>96275</v>
      </c>
      <c r="G38" s="32"/>
      <c r="H38" s="63"/>
      <c r="I38" s="63"/>
      <c r="J38" s="63"/>
      <c r="K38" s="63"/>
      <c r="L38" s="63"/>
      <c r="M38"/>
    </row>
    <row r="39" spans="1:13" s="6" customFormat="1" ht="15" x14ac:dyDescent="0.25">
      <c r="A39" s="46" t="s">
        <v>34</v>
      </c>
      <c r="B39" s="33"/>
      <c r="C39" s="33"/>
      <c r="D39" s="33"/>
      <c r="E39" s="35"/>
      <c r="F39" s="60">
        <f>1100+780</f>
        <v>1880</v>
      </c>
      <c r="G39" s="32"/>
      <c r="H39" s="63"/>
      <c r="I39" s="63"/>
      <c r="J39" s="63"/>
      <c r="K39" s="63"/>
      <c r="L39" s="63"/>
      <c r="M39"/>
    </row>
    <row r="40" spans="1:13" s="6" customFormat="1" ht="16.5" thickBot="1" x14ac:dyDescent="0.3">
      <c r="A40" s="33"/>
      <c r="B40" s="33"/>
      <c r="C40" s="36"/>
      <c r="D40" s="33" t="s">
        <v>24</v>
      </c>
      <c r="E40" s="35"/>
      <c r="F40" s="35"/>
      <c r="G40" s="34">
        <f>F37+F38+F39</f>
        <v>4347430</v>
      </c>
      <c r="H40" s="63"/>
      <c r="I40" s="63"/>
      <c r="J40" s="63"/>
      <c r="K40" s="63"/>
      <c r="L40" s="63"/>
      <c r="M40"/>
    </row>
    <row r="41" spans="1:13" s="6" customFormat="1" thickTop="1" x14ac:dyDescent="0.25">
      <c r="A41" s="48" t="s">
        <v>8</v>
      </c>
      <c r="B41" s="33"/>
      <c r="C41" s="33"/>
      <c r="D41" s="33"/>
      <c r="E41" s="35"/>
      <c r="F41" s="35"/>
      <c r="G41" s="35"/>
      <c r="H41" s="63"/>
      <c r="I41" s="63"/>
      <c r="J41" s="63"/>
      <c r="K41" s="63"/>
      <c r="L41" s="63"/>
      <c r="M41"/>
    </row>
    <row r="42" spans="1:13" s="6" customFormat="1" ht="15" x14ac:dyDescent="0.25">
      <c r="A42" s="33" t="s">
        <v>20</v>
      </c>
      <c r="B42" s="33"/>
      <c r="C42" s="46"/>
      <c r="D42" s="33"/>
      <c r="E42" s="26"/>
      <c r="F42" s="67">
        <v>76817187.930000007</v>
      </c>
      <c r="G42" s="32"/>
      <c r="H42" s="63"/>
      <c r="I42" s="63"/>
      <c r="J42" s="63"/>
      <c r="K42" s="63"/>
      <c r="L42" s="63"/>
      <c r="M42"/>
    </row>
    <row r="43" spans="1:13" s="6" customFormat="1" ht="15" x14ac:dyDescent="0.25">
      <c r="A43" s="33" t="s">
        <v>28</v>
      </c>
      <c r="B43" s="33"/>
      <c r="C43" s="46"/>
      <c r="D43" s="33"/>
      <c r="E43" s="26"/>
      <c r="F43" s="68">
        <v>57811348.420000002</v>
      </c>
      <c r="G43" s="32"/>
      <c r="H43" s="63"/>
      <c r="I43" s="63"/>
      <c r="J43" s="63"/>
      <c r="K43" s="63"/>
      <c r="L43" s="63"/>
      <c r="M43"/>
    </row>
    <row r="44" spans="1:13" s="6" customFormat="1" x14ac:dyDescent="0.25">
      <c r="A44" s="36"/>
      <c r="B44" s="33"/>
      <c r="C44" s="33"/>
      <c r="D44" s="33" t="s">
        <v>25</v>
      </c>
      <c r="E44" s="52"/>
      <c r="F44" s="52"/>
      <c r="G44" s="27">
        <f>F42+F43</f>
        <v>134628536.35000002</v>
      </c>
      <c r="H44" s="63"/>
      <c r="I44" s="63"/>
      <c r="J44" s="63"/>
      <c r="K44" s="63"/>
      <c r="L44" s="63"/>
      <c r="M44"/>
    </row>
    <row r="45" spans="1:13" s="6" customFormat="1" ht="15" x14ac:dyDescent="0.25">
      <c r="A45" s="48"/>
      <c r="B45" s="33"/>
      <c r="C45" s="33"/>
      <c r="D45" s="33"/>
      <c r="E45" s="53"/>
      <c r="F45" s="52"/>
      <c r="G45" s="27"/>
      <c r="H45" s="63"/>
      <c r="I45" s="63"/>
      <c r="J45" s="63"/>
      <c r="K45" s="63"/>
      <c r="L45" s="63"/>
      <c r="M45"/>
    </row>
    <row r="46" spans="1:13" s="6" customFormat="1" thickBot="1" x14ac:dyDescent="0.3">
      <c r="A46" s="33"/>
      <c r="B46" s="33"/>
      <c r="C46" s="14"/>
      <c r="D46" s="17" t="s">
        <v>15</v>
      </c>
      <c r="E46" s="33"/>
      <c r="F46" s="33"/>
      <c r="G46" s="55">
        <f>G35+G40-G44</f>
        <v>853998511.04999995</v>
      </c>
      <c r="H46" s="63"/>
      <c r="I46" s="63"/>
      <c r="J46" s="63"/>
      <c r="K46" s="63"/>
      <c r="L46" s="63"/>
      <c r="M46"/>
    </row>
    <row r="47" spans="1:13" s="6" customFormat="1" thickTop="1" x14ac:dyDescent="0.25">
      <c r="A47" s="33"/>
      <c r="B47" s="33"/>
      <c r="C47" s="14"/>
      <c r="D47" s="17"/>
      <c r="E47" s="33"/>
      <c r="F47" s="33"/>
      <c r="G47" s="69"/>
      <c r="H47" s="63"/>
      <c r="I47" s="63"/>
      <c r="J47" s="63"/>
      <c r="K47" s="63"/>
      <c r="L47" s="63"/>
      <c r="M47"/>
    </row>
    <row r="48" spans="1:13" s="6" customFormat="1" x14ac:dyDescent="0.25">
      <c r="A48" s="17"/>
      <c r="B48" s="16"/>
      <c r="C48" s="14"/>
      <c r="D48" s="14"/>
      <c r="E48" s="14"/>
      <c r="F48" s="45"/>
      <c r="G48" s="59"/>
      <c r="H48" s="63"/>
      <c r="I48" s="63"/>
      <c r="J48" s="63"/>
      <c r="K48" s="63"/>
      <c r="L48" s="63"/>
      <c r="M48"/>
    </row>
    <row r="49" spans="1:13" s="6" customFormat="1" ht="15" x14ac:dyDescent="0.25">
      <c r="A49" s="307" t="s">
        <v>16</v>
      </c>
      <c r="B49" s="307"/>
      <c r="C49" s="307"/>
      <c r="D49" s="25"/>
      <c r="E49" s="25"/>
      <c r="F49" s="31"/>
      <c r="G49" s="31"/>
      <c r="H49" s="63"/>
      <c r="I49" s="63"/>
      <c r="J49" s="63"/>
      <c r="K49" s="63"/>
      <c r="L49" s="63"/>
      <c r="M49"/>
    </row>
    <row r="50" spans="1:13" s="6" customFormat="1" ht="15" x14ac:dyDescent="0.25">
      <c r="A50" s="37" t="s">
        <v>17</v>
      </c>
      <c r="B50" s="37"/>
      <c r="C50" s="37"/>
      <c r="D50" s="25"/>
      <c r="E50" s="25"/>
      <c r="F50" s="308" t="s">
        <v>18</v>
      </c>
      <c r="G50" s="308"/>
      <c r="H50" s="63"/>
      <c r="I50" s="63"/>
      <c r="J50" s="63"/>
      <c r="K50" s="63"/>
      <c r="L50" s="63"/>
      <c r="M50"/>
    </row>
    <row r="51" spans="1:13" s="6" customFormat="1" ht="15" x14ac:dyDescent="0.25">
      <c r="A51" s="37"/>
      <c r="B51" s="38"/>
      <c r="C51" s="25"/>
      <c r="D51" s="309"/>
      <c r="E51" s="309"/>
      <c r="F51" s="39"/>
      <c r="G51" s="39"/>
      <c r="H51" s="63"/>
      <c r="I51" s="63"/>
      <c r="J51" s="63"/>
      <c r="K51" s="63"/>
      <c r="L51" s="63"/>
      <c r="M51"/>
    </row>
    <row r="52" spans="1:13" s="6" customFormat="1" ht="15" x14ac:dyDescent="0.25">
      <c r="A52" s="303" t="s">
        <v>19</v>
      </c>
      <c r="B52" s="303"/>
      <c r="C52" s="303"/>
      <c r="D52" s="303"/>
      <c r="E52" s="303"/>
      <c r="F52" s="303"/>
      <c r="G52" s="303"/>
      <c r="H52" s="63"/>
      <c r="I52" s="63"/>
      <c r="J52" s="63"/>
      <c r="K52" s="63"/>
      <c r="L52" s="63"/>
      <c r="M52"/>
    </row>
    <row r="53" spans="1:13" s="6" customFormat="1" x14ac:dyDescent="0.25">
      <c r="A53" s="41"/>
      <c r="B53" s="42"/>
      <c r="C53" s="43"/>
      <c r="D53" s="43"/>
      <c r="E53" s="43"/>
      <c r="F53" s="44"/>
      <c r="G53" s="44"/>
      <c r="H53" s="63"/>
      <c r="I53" s="63"/>
      <c r="J53" s="63"/>
      <c r="K53" s="63"/>
      <c r="L53" s="63"/>
      <c r="M53"/>
    </row>
    <row r="54" spans="1:13" s="6" customFormat="1" x14ac:dyDescent="0.25">
      <c r="A54" s="41"/>
      <c r="B54" s="42"/>
      <c r="C54" s="43"/>
      <c r="D54" s="43"/>
      <c r="E54" s="43"/>
      <c r="F54" s="44"/>
      <c r="G54" s="44"/>
      <c r="H54" s="63"/>
      <c r="I54" s="63"/>
      <c r="J54" s="63"/>
      <c r="K54" s="63"/>
      <c r="L54" s="63"/>
      <c r="M54"/>
    </row>
    <row r="55" spans="1:13" s="6" customFormat="1" x14ac:dyDescent="0.25">
      <c r="A55" s="41"/>
      <c r="B55" s="42"/>
      <c r="C55" s="43"/>
      <c r="D55" s="43"/>
      <c r="E55" s="43"/>
      <c r="F55" s="44"/>
      <c r="G55" s="44"/>
      <c r="H55" s="63"/>
      <c r="I55" s="63"/>
      <c r="J55" s="63"/>
      <c r="K55" s="63"/>
      <c r="L55" s="63"/>
      <c r="M55"/>
    </row>
  </sheetData>
  <mergeCells count="18">
    <mergeCell ref="A52:G52"/>
    <mergeCell ref="A33:D33"/>
    <mergeCell ref="A34:D34"/>
    <mergeCell ref="E34:F34"/>
    <mergeCell ref="A49:C49"/>
    <mergeCell ref="F50:G50"/>
    <mergeCell ref="D51:E51"/>
    <mergeCell ref="A2:G2"/>
    <mergeCell ref="A9:D9"/>
    <mergeCell ref="A10:D10"/>
    <mergeCell ref="A23:F23"/>
    <mergeCell ref="A32:G32"/>
    <mergeCell ref="A3:G3"/>
    <mergeCell ref="A4:G4"/>
    <mergeCell ref="A5:G5"/>
    <mergeCell ref="A6:C6"/>
    <mergeCell ref="G7:G8"/>
    <mergeCell ref="A8:B8"/>
  </mergeCells>
  <printOptions horizontalCentered="1"/>
  <pageMargins left="0.70866141732283472" right="0.70866141732283472" top="0.74803149606299213" bottom="0.15748031496062992" header="0.31496062992125984" footer="0.31496062992125984"/>
  <pageSetup scale="75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workbookViewId="0">
      <selection activeCell="D21" sqref="D21"/>
    </sheetView>
  </sheetViews>
  <sheetFormatPr baseColWidth="10" defaultRowHeight="15" x14ac:dyDescent="0.25"/>
  <cols>
    <col min="4" max="4" width="20" customWidth="1"/>
    <col min="5" max="5" width="9.140625"/>
    <col min="6" max="6" width="18.7109375" customWidth="1"/>
    <col min="7" max="7" width="24.42578125" style="70" customWidth="1"/>
  </cols>
  <sheetData>
    <row r="2" spans="1:7" ht="15.75" x14ac:dyDescent="0.25">
      <c r="A2" s="135"/>
      <c r="B2" s="133"/>
      <c r="C2" s="85"/>
      <c r="D2" s="134"/>
      <c r="E2" s="124"/>
      <c r="F2" s="133"/>
      <c r="G2" s="132"/>
    </row>
    <row r="3" spans="1:7" ht="15.75" x14ac:dyDescent="0.25">
      <c r="A3" s="135"/>
      <c r="B3" s="133"/>
      <c r="C3" s="85"/>
      <c r="D3" s="134"/>
      <c r="E3" s="124"/>
      <c r="F3" s="133"/>
      <c r="G3" s="132"/>
    </row>
    <row r="4" spans="1:7" ht="18" x14ac:dyDescent="0.25">
      <c r="A4" s="311" t="s">
        <v>0</v>
      </c>
      <c r="B4" s="311"/>
      <c r="C4" s="311"/>
      <c r="D4" s="311"/>
      <c r="E4" s="311"/>
      <c r="F4" s="311"/>
      <c r="G4" s="311"/>
    </row>
    <row r="5" spans="1:7" x14ac:dyDescent="0.25">
      <c r="A5" s="312" t="s">
        <v>1</v>
      </c>
      <c r="B5" s="312"/>
      <c r="C5" s="312"/>
      <c r="D5" s="312"/>
      <c r="E5" s="312"/>
      <c r="F5" s="312"/>
      <c r="G5" s="312"/>
    </row>
    <row r="6" spans="1:7" x14ac:dyDescent="0.25">
      <c r="A6" s="313" t="s">
        <v>2</v>
      </c>
      <c r="B6" s="313"/>
      <c r="C6" s="313"/>
      <c r="D6" s="313"/>
      <c r="E6" s="313"/>
      <c r="F6" s="313"/>
      <c r="G6" s="313"/>
    </row>
    <row r="7" spans="1:7" x14ac:dyDescent="0.25">
      <c r="A7" s="313" t="s">
        <v>3</v>
      </c>
      <c r="B7" s="313"/>
      <c r="C7" s="313"/>
      <c r="D7" s="313"/>
      <c r="E7" s="313"/>
      <c r="F7" s="313"/>
      <c r="G7" s="313"/>
    </row>
    <row r="8" spans="1:7" ht="15.75" x14ac:dyDescent="0.25">
      <c r="A8" s="131" t="s">
        <v>56</v>
      </c>
      <c r="B8" s="130"/>
      <c r="C8" s="129"/>
      <c r="D8" s="128"/>
      <c r="E8" s="127"/>
      <c r="F8" s="127"/>
      <c r="G8" s="126" t="s">
        <v>5</v>
      </c>
    </row>
    <row r="9" spans="1:7" x14ac:dyDescent="0.25">
      <c r="A9" s="314"/>
      <c r="B9" s="314"/>
      <c r="C9" s="85"/>
      <c r="D9" s="125"/>
      <c r="E9" s="124"/>
      <c r="F9" s="123"/>
      <c r="G9" s="122" t="s">
        <v>35</v>
      </c>
    </row>
    <row r="10" spans="1:7" x14ac:dyDescent="0.25">
      <c r="A10" s="24" t="s">
        <v>55</v>
      </c>
      <c r="B10" s="121"/>
      <c r="C10" s="120"/>
      <c r="D10" s="120"/>
      <c r="E10" s="77"/>
      <c r="F10" s="97">
        <v>552304.68999999994</v>
      </c>
      <c r="G10" s="118"/>
    </row>
    <row r="11" spans="1:7" x14ac:dyDescent="0.25">
      <c r="A11" s="24" t="s">
        <v>48</v>
      </c>
      <c r="B11" s="121"/>
      <c r="C11" s="120"/>
      <c r="D11" s="120"/>
      <c r="E11" s="77"/>
      <c r="F11" s="119"/>
      <c r="G11" s="118"/>
    </row>
    <row r="12" spans="1:7" x14ac:dyDescent="0.25">
      <c r="A12" s="77"/>
      <c r="B12" s="78"/>
      <c r="C12" s="77"/>
      <c r="D12" s="79" t="s">
        <v>54</v>
      </c>
      <c r="E12" s="77"/>
      <c r="F12" s="97"/>
      <c r="G12" s="117">
        <f>F10+F11</f>
        <v>552304.68999999994</v>
      </c>
    </row>
    <row r="13" spans="1:7" x14ac:dyDescent="0.25">
      <c r="A13" s="112" t="s">
        <v>7</v>
      </c>
      <c r="B13" s="78"/>
      <c r="C13" s="77"/>
      <c r="D13" s="77"/>
      <c r="E13" s="77"/>
      <c r="F13" s="114"/>
      <c r="G13" s="81"/>
    </row>
    <row r="14" spans="1:7" ht="15.75" x14ac:dyDescent="0.25">
      <c r="A14" s="71" t="s">
        <v>46</v>
      </c>
      <c r="B14" s="71"/>
      <c r="C14" s="71"/>
      <c r="D14" s="71"/>
      <c r="E14" s="98"/>
      <c r="F14" s="97"/>
      <c r="G14" s="81"/>
    </row>
    <row r="15" spans="1:7" ht="15.75" x14ac:dyDescent="0.25">
      <c r="A15" s="71"/>
      <c r="B15" s="71"/>
      <c r="C15" s="71"/>
      <c r="D15" s="71"/>
      <c r="E15" s="98"/>
      <c r="F15" s="119"/>
      <c r="G15" s="81"/>
    </row>
    <row r="16" spans="1:7" ht="15.75" x14ac:dyDescent="0.25">
      <c r="A16" s="71"/>
      <c r="B16" s="71"/>
      <c r="C16" s="71"/>
      <c r="D16" s="71"/>
      <c r="E16" s="98"/>
      <c r="F16" s="118"/>
      <c r="G16" s="81"/>
    </row>
    <row r="17" spans="1:7" x14ac:dyDescent="0.25">
      <c r="A17" s="85"/>
      <c r="B17" s="78"/>
      <c r="C17" s="79"/>
      <c r="D17" s="79" t="s">
        <v>54</v>
      </c>
      <c r="E17" s="91"/>
      <c r="F17" s="81"/>
      <c r="G17" s="117">
        <f>F14+F15+F16</f>
        <v>0</v>
      </c>
    </row>
    <row r="18" spans="1:7" x14ac:dyDescent="0.25">
      <c r="A18" s="112" t="s">
        <v>8</v>
      </c>
      <c r="B18" s="71"/>
      <c r="C18" s="71"/>
      <c r="D18" s="77"/>
      <c r="E18" s="91"/>
      <c r="F18" s="81"/>
      <c r="G18" s="114"/>
    </row>
    <row r="19" spans="1:7" x14ac:dyDescent="0.25">
      <c r="A19" s="88" t="s">
        <v>45</v>
      </c>
      <c r="B19" s="88"/>
      <c r="C19" s="71"/>
      <c r="D19" s="77"/>
      <c r="E19" s="91"/>
      <c r="F19" s="116"/>
      <c r="G19" s="114"/>
    </row>
    <row r="20" spans="1:7" x14ac:dyDescent="0.25">
      <c r="A20" s="88" t="s">
        <v>53</v>
      </c>
      <c r="B20" s="88"/>
      <c r="C20" s="71"/>
      <c r="D20" s="77"/>
      <c r="E20" s="91"/>
      <c r="F20" s="92">
        <v>175</v>
      </c>
      <c r="G20" s="114"/>
    </row>
    <row r="21" spans="1:7" x14ac:dyDescent="0.25">
      <c r="A21" s="88" t="s">
        <v>43</v>
      </c>
      <c r="B21" s="88"/>
      <c r="C21" s="71"/>
      <c r="D21" s="77"/>
      <c r="E21" s="91"/>
      <c r="F21" s="90"/>
      <c r="G21" s="114"/>
    </row>
    <row r="22" spans="1:7" x14ac:dyDescent="0.25">
      <c r="A22" s="88" t="s">
        <v>42</v>
      </c>
      <c r="B22" s="88"/>
      <c r="C22" s="71"/>
      <c r="D22" s="77"/>
      <c r="E22" s="91"/>
      <c r="F22" s="115">
        <f>SUM(F19:F21)</f>
        <v>175</v>
      </c>
      <c r="G22" s="114"/>
    </row>
    <row r="23" spans="1:7" x14ac:dyDescent="0.25">
      <c r="A23" s="79"/>
      <c r="B23" s="78"/>
      <c r="C23" s="85"/>
      <c r="D23" s="79" t="s">
        <v>10</v>
      </c>
      <c r="E23" s="91"/>
      <c r="F23" s="81"/>
      <c r="G23" s="83">
        <f>G12+G17-F22</f>
        <v>552129.68999999994</v>
      </c>
    </row>
    <row r="24" spans="1:7" x14ac:dyDescent="0.25">
      <c r="A24" s="296" t="s">
        <v>11</v>
      </c>
      <c r="B24" s="296"/>
      <c r="C24" s="296"/>
      <c r="D24" s="296"/>
      <c r="E24" s="296"/>
      <c r="F24" s="296"/>
      <c r="G24" s="113"/>
    </row>
    <row r="25" spans="1:7" x14ac:dyDescent="0.25">
      <c r="A25" s="112" t="s">
        <v>12</v>
      </c>
      <c r="B25" s="78"/>
      <c r="C25" s="77"/>
      <c r="D25" s="77"/>
      <c r="E25" s="77"/>
      <c r="F25" s="76"/>
      <c r="G25" s="111"/>
    </row>
    <row r="26" spans="1:7" x14ac:dyDescent="0.25">
      <c r="A26" s="25" t="s">
        <v>52</v>
      </c>
      <c r="B26" s="78"/>
      <c r="C26" s="77"/>
      <c r="D26" s="77"/>
      <c r="E26" s="77"/>
      <c r="F26" s="110"/>
      <c r="G26" s="76"/>
    </row>
    <row r="27" spans="1:7" ht="15.75" x14ac:dyDescent="0.25">
      <c r="A27" s="79" t="s">
        <v>8</v>
      </c>
      <c r="B27" s="78"/>
      <c r="C27" s="77"/>
      <c r="D27" s="77"/>
      <c r="E27" s="107"/>
      <c r="F27" s="106"/>
      <c r="G27" s="111"/>
    </row>
    <row r="28" spans="1:7" ht="15.75" x14ac:dyDescent="0.25">
      <c r="A28" s="71" t="s">
        <v>51</v>
      </c>
      <c r="B28" s="78"/>
      <c r="C28" s="77"/>
      <c r="D28" s="77"/>
      <c r="E28" s="107"/>
      <c r="F28" s="109"/>
      <c r="G28" s="110"/>
    </row>
    <row r="29" spans="1:7" ht="16.5" thickBot="1" x14ac:dyDescent="0.3">
      <c r="A29" s="79" t="s">
        <v>50</v>
      </c>
      <c r="B29" s="78"/>
      <c r="C29" s="77"/>
      <c r="D29" s="77"/>
      <c r="E29" s="107"/>
      <c r="F29" s="109"/>
      <c r="G29" s="108">
        <f>G23</f>
        <v>552129.68999999994</v>
      </c>
    </row>
    <row r="30" spans="1:7" ht="17.25" thickTop="1" thickBot="1" x14ac:dyDescent="0.3">
      <c r="A30" s="79"/>
      <c r="B30" s="78"/>
      <c r="C30" s="77"/>
      <c r="D30" s="77"/>
      <c r="E30" s="107"/>
      <c r="F30" s="106"/>
      <c r="G30" s="75"/>
    </row>
    <row r="31" spans="1:7" ht="16.5" thickTop="1" thickBot="1" x14ac:dyDescent="0.3">
      <c r="A31" s="105" t="s">
        <v>13</v>
      </c>
      <c r="B31" s="105"/>
      <c r="C31" s="105"/>
      <c r="D31" s="105"/>
      <c r="E31" s="104"/>
      <c r="F31" s="104"/>
      <c r="G31" s="103"/>
    </row>
    <row r="32" spans="1:7" ht="15.75" thickTop="1" x14ac:dyDescent="0.25">
      <c r="A32" s="24" t="s">
        <v>49</v>
      </c>
      <c r="B32" s="25"/>
      <c r="C32" s="25"/>
      <c r="D32" s="25"/>
      <c r="E32" s="102"/>
      <c r="F32" s="101">
        <v>552304.68999999994</v>
      </c>
      <c r="G32" s="89"/>
    </row>
    <row r="33" spans="1:7" x14ac:dyDescent="0.25">
      <c r="A33" s="24" t="s">
        <v>48</v>
      </c>
      <c r="B33" s="25"/>
      <c r="C33" s="25"/>
      <c r="D33" s="25"/>
      <c r="E33" s="315"/>
      <c r="F33" s="315"/>
      <c r="G33" s="84"/>
    </row>
    <row r="34" spans="1:7" ht="15.75" thickBot="1" x14ac:dyDescent="0.3">
      <c r="A34" s="71"/>
      <c r="B34" s="71"/>
      <c r="C34" s="71" t="s">
        <v>14</v>
      </c>
      <c r="D34" s="71"/>
      <c r="E34" s="84"/>
      <c r="F34" s="84"/>
      <c r="G34" s="95">
        <f>F32+E33</f>
        <v>552304.68999999994</v>
      </c>
    </row>
    <row r="35" spans="1:7" ht="15.75" thickTop="1" x14ac:dyDescent="0.25">
      <c r="A35" s="71" t="s">
        <v>12</v>
      </c>
      <c r="B35" s="71"/>
      <c r="C35" s="71"/>
      <c r="D35" s="71"/>
      <c r="E35" s="100" t="s">
        <v>47</v>
      </c>
      <c r="F35" s="99"/>
      <c r="G35" s="84"/>
    </row>
    <row r="36" spans="1:7" ht="15.75" x14ac:dyDescent="0.25">
      <c r="A36" s="71" t="s">
        <v>46</v>
      </c>
      <c r="B36" s="71"/>
      <c r="C36" s="71"/>
      <c r="D36" s="71"/>
      <c r="E36" s="98"/>
      <c r="F36" s="97"/>
      <c r="G36" s="96"/>
    </row>
    <row r="37" spans="1:7" x14ac:dyDescent="0.25">
      <c r="A37" s="71"/>
      <c r="B37" s="71"/>
      <c r="C37" s="71"/>
      <c r="D37" s="71"/>
      <c r="E37" s="96"/>
      <c r="F37" s="96"/>
      <c r="G37" s="96"/>
    </row>
    <row r="38" spans="1:7" ht="15.75" thickBot="1" x14ac:dyDescent="0.3">
      <c r="A38" s="71"/>
      <c r="B38" s="71"/>
      <c r="C38" s="71" t="s">
        <v>14</v>
      </c>
      <c r="D38" s="71"/>
      <c r="E38" s="93"/>
      <c r="F38" s="93"/>
      <c r="G38" s="95">
        <f>SUM(F36:F37)</f>
        <v>0</v>
      </c>
    </row>
    <row r="39" spans="1:7" ht="15.75" thickTop="1" x14ac:dyDescent="0.25">
      <c r="A39" s="25" t="s">
        <v>8</v>
      </c>
      <c r="B39" s="71"/>
      <c r="C39" s="71"/>
      <c r="D39" s="71"/>
      <c r="E39" s="316"/>
      <c r="F39" s="316"/>
      <c r="G39" s="93"/>
    </row>
    <row r="40" spans="1:7" x14ac:dyDescent="0.25">
      <c r="A40" s="88" t="s">
        <v>45</v>
      </c>
      <c r="B40" s="88"/>
      <c r="C40" s="71"/>
      <c r="D40" s="77"/>
      <c r="E40" s="91"/>
      <c r="F40" s="94"/>
      <c r="G40" s="93"/>
    </row>
    <row r="41" spans="1:7" x14ac:dyDescent="0.25">
      <c r="A41" s="24" t="s">
        <v>44</v>
      </c>
      <c r="B41" s="24"/>
      <c r="C41" s="24"/>
      <c r="D41" s="71"/>
      <c r="E41" s="87"/>
      <c r="F41" s="92">
        <v>175</v>
      </c>
      <c r="G41" s="89"/>
    </row>
    <row r="42" spans="1:7" x14ac:dyDescent="0.25">
      <c r="A42" s="88" t="s">
        <v>43</v>
      </c>
      <c r="B42" s="88"/>
      <c r="C42" s="71"/>
      <c r="D42" s="77"/>
      <c r="E42" s="91"/>
      <c r="F42" s="90"/>
      <c r="G42" s="89"/>
    </row>
    <row r="43" spans="1:7" x14ac:dyDescent="0.25">
      <c r="A43" s="88" t="s">
        <v>42</v>
      </c>
      <c r="B43" s="71"/>
      <c r="C43" s="71"/>
      <c r="D43" s="71"/>
      <c r="E43" s="87"/>
      <c r="F43" s="86">
        <f>F41+F40+F42</f>
        <v>175</v>
      </c>
      <c r="G43" s="84"/>
    </row>
    <row r="44" spans="1:7" x14ac:dyDescent="0.25">
      <c r="A44" s="71"/>
      <c r="B44" s="71"/>
      <c r="C44" s="85"/>
      <c r="D44" s="79" t="s">
        <v>15</v>
      </c>
      <c r="E44" s="84"/>
      <c r="F44" s="84"/>
      <c r="G44" s="83">
        <f>G34+G38-F43</f>
        <v>552129.68999999994</v>
      </c>
    </row>
    <row r="45" spans="1:7" x14ac:dyDescent="0.25">
      <c r="A45" s="79"/>
      <c r="B45" s="78"/>
      <c r="C45" s="77"/>
      <c r="D45" s="77"/>
      <c r="E45" s="82"/>
      <c r="F45" s="81"/>
      <c r="G45" s="80"/>
    </row>
    <row r="46" spans="1:7" x14ac:dyDescent="0.25">
      <c r="A46" s="79"/>
      <c r="B46" s="78"/>
      <c r="C46" s="77"/>
      <c r="D46" s="77"/>
      <c r="E46" s="77"/>
      <c r="F46" s="76"/>
      <c r="G46" s="75"/>
    </row>
    <row r="47" spans="1:7" x14ac:dyDescent="0.25">
      <c r="A47" s="74" t="s">
        <v>16</v>
      </c>
      <c r="B47" s="74"/>
      <c r="C47" s="74"/>
      <c r="D47" s="71"/>
      <c r="E47" s="71"/>
      <c r="F47" s="73"/>
      <c r="G47" s="31"/>
    </row>
    <row r="48" spans="1:7" x14ac:dyDescent="0.25">
      <c r="A48" s="37" t="s">
        <v>17</v>
      </c>
      <c r="B48" s="72"/>
      <c r="C48" s="71"/>
      <c r="D48" s="71"/>
      <c r="E48" s="71"/>
      <c r="F48" s="308" t="s">
        <v>18</v>
      </c>
      <c r="G48" s="308"/>
    </row>
    <row r="49" spans="1:7" x14ac:dyDescent="0.25">
      <c r="A49" s="307" t="s">
        <v>16</v>
      </c>
      <c r="B49" s="310"/>
      <c r="C49" s="310"/>
      <c r="D49" s="310"/>
      <c r="E49" s="310"/>
      <c r="F49" s="310"/>
      <c r="G49" s="310"/>
    </row>
    <row r="50" spans="1:7" x14ac:dyDescent="0.25">
      <c r="A50" s="303" t="s">
        <v>19</v>
      </c>
      <c r="B50" s="303"/>
      <c r="C50" s="303"/>
      <c r="D50" s="303"/>
      <c r="E50" s="303"/>
      <c r="F50" s="303"/>
      <c r="G50" s="303"/>
    </row>
    <row r="51" spans="1:7" x14ac:dyDescent="0.25">
      <c r="A51" s="40"/>
      <c r="B51" s="40"/>
      <c r="C51" s="40"/>
      <c r="D51" s="40"/>
      <c r="E51" s="40"/>
      <c r="F51" s="40"/>
      <c r="G51" s="40"/>
    </row>
    <row r="52" spans="1:7" x14ac:dyDescent="0.25">
      <c r="A52" s="40"/>
      <c r="B52" s="40"/>
      <c r="C52" s="40"/>
      <c r="D52" s="40"/>
      <c r="E52" s="40"/>
      <c r="F52" s="40"/>
      <c r="G52" s="40"/>
    </row>
    <row r="53" spans="1:7" x14ac:dyDescent="0.25">
      <c r="A53" s="37"/>
      <c r="B53" s="72"/>
      <c r="C53" s="71"/>
      <c r="D53" s="71"/>
      <c r="E53" s="71"/>
      <c r="F53" s="40"/>
      <c r="G53" s="40"/>
    </row>
    <row r="54" spans="1:7" x14ac:dyDescent="0.25">
      <c r="A54" s="37"/>
      <c r="B54" s="72"/>
      <c r="C54" s="71"/>
      <c r="D54" s="71"/>
      <c r="E54" s="71"/>
      <c r="F54" s="40"/>
      <c r="G54" s="40"/>
    </row>
  </sheetData>
  <mergeCells count="11">
    <mergeCell ref="A49:G49"/>
    <mergeCell ref="A50:G50"/>
    <mergeCell ref="A4:G4"/>
    <mergeCell ref="A5:G5"/>
    <mergeCell ref="A6:G6"/>
    <mergeCell ref="A7:G7"/>
    <mergeCell ref="A9:B9"/>
    <mergeCell ref="A24:F24"/>
    <mergeCell ref="E33:F33"/>
    <mergeCell ref="E39:F39"/>
    <mergeCell ref="F48:G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6"/>
  <sheetViews>
    <sheetView workbookViewId="0">
      <selection activeCell="D16" sqref="D16"/>
    </sheetView>
  </sheetViews>
  <sheetFormatPr baseColWidth="10" defaultRowHeight="15" x14ac:dyDescent="0.25"/>
  <cols>
    <col min="3" max="3" width="14.42578125" customWidth="1"/>
    <col min="4" max="4" width="12.28515625" customWidth="1"/>
    <col min="5" max="5" width="9.140625"/>
    <col min="6" max="6" width="14" customWidth="1"/>
    <col min="7" max="7" width="32.85546875" style="70" customWidth="1"/>
  </cols>
  <sheetData>
    <row r="3" spans="1:10" ht="15.75" x14ac:dyDescent="0.25">
      <c r="A3" s="201"/>
      <c r="B3" s="199"/>
      <c r="D3" s="200"/>
      <c r="E3" s="192"/>
      <c r="F3" s="199"/>
      <c r="G3" s="198"/>
      <c r="H3" s="184"/>
      <c r="I3" s="184"/>
      <c r="J3" s="184"/>
    </row>
    <row r="4" spans="1:10" ht="18" x14ac:dyDescent="0.25">
      <c r="A4" s="311" t="s">
        <v>0</v>
      </c>
      <c r="B4" s="311"/>
      <c r="C4" s="311"/>
      <c r="D4" s="311"/>
      <c r="E4" s="311"/>
      <c r="F4" s="311"/>
      <c r="G4" s="311"/>
      <c r="H4" s="184"/>
      <c r="I4" s="184"/>
      <c r="J4" s="184"/>
    </row>
    <row r="5" spans="1:10" x14ac:dyDescent="0.25">
      <c r="A5" s="312" t="s">
        <v>1</v>
      </c>
      <c r="B5" s="312"/>
      <c r="C5" s="312"/>
      <c r="D5" s="312"/>
      <c r="E5" s="312"/>
      <c r="F5" s="312"/>
      <c r="G5" s="312"/>
      <c r="H5" s="184"/>
      <c r="I5" s="184"/>
      <c r="J5" s="184"/>
    </row>
    <row r="6" spans="1:10" x14ac:dyDescent="0.25">
      <c r="A6" s="313" t="s">
        <v>2</v>
      </c>
      <c r="B6" s="313"/>
      <c r="C6" s="313"/>
      <c r="D6" s="313"/>
      <c r="E6" s="313"/>
      <c r="F6" s="313"/>
      <c r="G6" s="313"/>
      <c r="H6" s="184"/>
      <c r="I6" s="184"/>
      <c r="J6" s="184"/>
    </row>
    <row r="7" spans="1:10" x14ac:dyDescent="0.25">
      <c r="A7" s="313" t="s">
        <v>3</v>
      </c>
      <c r="B7" s="313"/>
      <c r="C7" s="313"/>
      <c r="D7" s="313"/>
      <c r="E7" s="313"/>
      <c r="F7" s="313"/>
      <c r="G7" s="313"/>
      <c r="H7" s="184"/>
      <c r="I7" s="184"/>
      <c r="J7" s="184"/>
    </row>
    <row r="8" spans="1:10" ht="15.75" x14ac:dyDescent="0.25">
      <c r="A8" s="130" t="s">
        <v>70</v>
      </c>
      <c r="B8" s="130"/>
      <c r="C8" s="197"/>
      <c r="D8" s="130"/>
      <c r="E8" s="196"/>
      <c r="F8" s="195"/>
      <c r="G8" s="194" t="s">
        <v>5</v>
      </c>
      <c r="H8" s="184"/>
      <c r="I8" s="184"/>
      <c r="J8" s="184"/>
    </row>
    <row r="9" spans="1:10" x14ac:dyDescent="0.25">
      <c r="A9" s="314"/>
      <c r="B9" s="314"/>
      <c r="D9" s="193"/>
      <c r="E9" s="192"/>
      <c r="F9" s="191"/>
      <c r="G9" s="190" t="s">
        <v>35</v>
      </c>
      <c r="H9" s="184"/>
      <c r="I9" s="184"/>
      <c r="J9" s="184"/>
    </row>
    <row r="10" spans="1:10" x14ac:dyDescent="0.25">
      <c r="A10" s="168" t="s">
        <v>55</v>
      </c>
      <c r="B10" s="179"/>
      <c r="C10" s="161"/>
      <c r="D10" s="161"/>
      <c r="E10" s="161"/>
      <c r="F10" s="165">
        <v>76475</v>
      </c>
      <c r="G10" s="189"/>
      <c r="H10" s="184"/>
      <c r="I10" s="184"/>
      <c r="J10" s="184"/>
    </row>
    <row r="11" spans="1:10" x14ac:dyDescent="0.25">
      <c r="A11" s="168" t="s">
        <v>69</v>
      </c>
      <c r="B11" s="179"/>
      <c r="C11" s="161"/>
      <c r="D11" s="161"/>
      <c r="E11" s="161"/>
      <c r="F11" s="164">
        <v>20900</v>
      </c>
      <c r="G11" s="189"/>
      <c r="H11" s="184"/>
      <c r="I11" s="184"/>
      <c r="J11" s="184"/>
    </row>
    <row r="12" spans="1:10" x14ac:dyDescent="0.25">
      <c r="A12" s="161"/>
      <c r="B12" s="179"/>
      <c r="C12" s="161"/>
      <c r="D12" s="161" t="s">
        <v>64</v>
      </c>
      <c r="E12" s="161"/>
      <c r="F12" s="180"/>
      <c r="G12" s="181">
        <f>F10+F11</f>
        <v>97375</v>
      </c>
      <c r="H12" s="184"/>
      <c r="I12" s="184"/>
      <c r="J12" s="184"/>
    </row>
    <row r="13" spans="1:10" x14ac:dyDescent="0.25">
      <c r="A13" s="21" t="s">
        <v>7</v>
      </c>
      <c r="B13" s="179"/>
      <c r="C13" s="161"/>
      <c r="D13" s="161"/>
      <c r="E13" s="161"/>
      <c r="F13" s="180"/>
      <c r="G13" s="182"/>
      <c r="H13" s="184"/>
      <c r="I13" s="184"/>
      <c r="J13" s="184"/>
    </row>
    <row r="14" spans="1:10" x14ac:dyDescent="0.25">
      <c r="A14" s="187" t="s">
        <v>68</v>
      </c>
      <c r="B14" s="187"/>
      <c r="C14" s="187"/>
      <c r="D14" s="186"/>
      <c r="E14" s="186"/>
      <c r="F14" s="188"/>
      <c r="G14" s="182"/>
      <c r="H14" s="184"/>
      <c r="I14" s="184"/>
      <c r="J14" s="184"/>
    </row>
    <row r="15" spans="1:10" x14ac:dyDescent="0.25">
      <c r="A15" s="187" t="s">
        <v>68</v>
      </c>
      <c r="B15" s="187"/>
      <c r="C15" s="187"/>
      <c r="D15" s="186"/>
      <c r="E15" s="186"/>
      <c r="F15" s="188"/>
      <c r="G15" s="182"/>
      <c r="H15" s="184"/>
      <c r="I15" s="184"/>
      <c r="J15" s="184"/>
    </row>
    <row r="16" spans="1:10" x14ac:dyDescent="0.25">
      <c r="A16" s="187" t="s">
        <v>67</v>
      </c>
      <c r="B16" s="187"/>
      <c r="C16" s="187"/>
      <c r="D16" s="186"/>
      <c r="E16" s="186"/>
      <c r="F16" s="185"/>
      <c r="G16" s="182"/>
      <c r="H16" s="184"/>
      <c r="I16" s="184"/>
      <c r="J16" s="184"/>
    </row>
    <row r="17" spans="1:10" x14ac:dyDescent="0.25">
      <c r="A17" s="70"/>
      <c r="B17" s="179"/>
      <c r="C17" s="152"/>
      <c r="D17" s="161" t="s">
        <v>66</v>
      </c>
      <c r="E17" s="160"/>
      <c r="F17" s="182"/>
      <c r="G17" s="181">
        <f>G12+F14+F15+F16</f>
        <v>97375</v>
      </c>
      <c r="H17" s="184"/>
      <c r="I17" s="184"/>
      <c r="J17" s="184"/>
    </row>
    <row r="18" spans="1:10" x14ac:dyDescent="0.25">
      <c r="A18" s="21" t="s">
        <v>8</v>
      </c>
      <c r="B18" s="25"/>
      <c r="C18" s="25"/>
      <c r="D18" s="161"/>
      <c r="E18" s="160"/>
      <c r="F18" s="182"/>
      <c r="G18" s="180"/>
      <c r="H18" s="184"/>
      <c r="I18" s="184"/>
      <c r="J18" s="184"/>
    </row>
    <row r="19" spans="1:10" x14ac:dyDescent="0.25">
      <c r="A19" s="25" t="s">
        <v>65</v>
      </c>
      <c r="B19" s="25"/>
      <c r="C19" s="25"/>
      <c r="D19" s="161"/>
      <c r="E19" s="160"/>
      <c r="F19" s="181">
        <v>96275</v>
      </c>
      <c r="G19" s="180"/>
      <c r="H19" s="184"/>
      <c r="I19" s="184"/>
      <c r="J19" s="184"/>
    </row>
    <row r="20" spans="1:10" x14ac:dyDescent="0.25">
      <c r="A20" s="25"/>
      <c r="B20" s="25"/>
      <c r="C20" s="25"/>
      <c r="D20" s="161" t="s">
        <v>64</v>
      </c>
      <c r="E20" s="160"/>
      <c r="F20" s="182"/>
      <c r="G20" s="181">
        <f>F19</f>
        <v>96275</v>
      </c>
      <c r="H20" s="184"/>
      <c r="I20" s="184"/>
      <c r="J20" s="184"/>
    </row>
    <row r="21" spans="1:10" x14ac:dyDescent="0.25">
      <c r="A21" s="25"/>
      <c r="B21" s="25"/>
      <c r="C21" s="25"/>
      <c r="D21" s="161"/>
      <c r="E21" s="160"/>
      <c r="F21" s="182"/>
      <c r="G21" s="181"/>
    </row>
    <row r="22" spans="1:10" ht="15.75" thickBot="1" x14ac:dyDescent="0.3">
      <c r="A22" s="152"/>
      <c r="B22" s="179"/>
      <c r="C22" s="70"/>
      <c r="D22" s="152" t="s">
        <v>10</v>
      </c>
      <c r="E22" s="160"/>
      <c r="F22" s="182"/>
      <c r="G22" s="153">
        <f>G17-G20</f>
        <v>1100</v>
      </c>
    </row>
    <row r="23" spans="1:10" ht="15.75" thickTop="1" x14ac:dyDescent="0.25">
      <c r="A23" s="319" t="s">
        <v>11</v>
      </c>
      <c r="B23" s="319"/>
      <c r="C23" s="319"/>
      <c r="D23" s="319"/>
      <c r="E23" s="319"/>
      <c r="F23" s="319"/>
      <c r="G23" s="319"/>
    </row>
    <row r="24" spans="1:10" x14ac:dyDescent="0.25">
      <c r="A24" s="21" t="s">
        <v>12</v>
      </c>
      <c r="B24" s="179"/>
      <c r="C24" s="161"/>
      <c r="D24" s="161"/>
      <c r="E24" s="161"/>
      <c r="F24" s="182"/>
      <c r="G24" s="180"/>
    </row>
    <row r="25" spans="1:10" x14ac:dyDescent="0.25">
      <c r="A25" s="25" t="s">
        <v>63</v>
      </c>
      <c r="B25" s="179"/>
      <c r="C25" s="161"/>
      <c r="D25" s="161"/>
      <c r="E25" s="161"/>
      <c r="F25" s="165"/>
      <c r="G25" s="182"/>
    </row>
    <row r="26" spans="1:10" x14ac:dyDescent="0.25">
      <c r="A26" s="161"/>
      <c r="B26" s="179"/>
      <c r="C26" s="161"/>
      <c r="D26" s="161"/>
      <c r="E26" s="161"/>
      <c r="F26" s="182"/>
      <c r="G26" s="183">
        <f>G22+F25</f>
        <v>1100</v>
      </c>
    </row>
    <row r="27" spans="1:10" x14ac:dyDescent="0.25">
      <c r="A27" s="152" t="s">
        <v>8</v>
      </c>
      <c r="B27" s="179"/>
      <c r="C27" s="161"/>
      <c r="D27" s="161"/>
      <c r="E27" s="161"/>
      <c r="F27" s="182"/>
      <c r="G27" s="180"/>
    </row>
    <row r="28" spans="1:10" x14ac:dyDescent="0.25">
      <c r="A28" s="25" t="s">
        <v>62</v>
      </c>
      <c r="B28" s="179"/>
      <c r="C28" s="161"/>
      <c r="D28" s="161"/>
      <c r="E28" s="161"/>
      <c r="F28" s="181">
        <v>1100</v>
      </c>
      <c r="G28" s="180"/>
    </row>
    <row r="29" spans="1:10" ht="15.75" thickBot="1" x14ac:dyDescent="0.3">
      <c r="A29" s="152" t="s">
        <v>50</v>
      </c>
      <c r="B29" s="179"/>
      <c r="C29" s="161"/>
      <c r="D29" s="161"/>
      <c r="E29" s="161"/>
      <c r="F29" s="178"/>
      <c r="G29" s="177">
        <f>G26-F28</f>
        <v>0</v>
      </c>
    </row>
    <row r="30" spans="1:10" ht="16.5" thickTop="1" thickBot="1" x14ac:dyDescent="0.3">
      <c r="A30" s="176"/>
      <c r="B30" s="175"/>
      <c r="C30" s="174"/>
      <c r="D30" s="174"/>
      <c r="E30" s="174"/>
      <c r="F30" s="173"/>
      <c r="G30" s="172"/>
    </row>
    <row r="31" spans="1:10" ht="16.5" thickTop="1" thickBot="1" x14ac:dyDescent="0.3">
      <c r="A31" s="171" t="s">
        <v>13</v>
      </c>
      <c r="B31" s="171"/>
      <c r="C31" s="171"/>
      <c r="D31" s="171"/>
      <c r="E31" s="170"/>
      <c r="F31" s="170"/>
      <c r="G31" s="169"/>
    </row>
    <row r="32" spans="1:10" ht="15.75" thickTop="1" x14ac:dyDescent="0.25">
      <c r="A32" s="168" t="s">
        <v>49</v>
      </c>
      <c r="B32" s="25"/>
      <c r="C32" s="25"/>
      <c r="D32" s="25"/>
      <c r="E32" s="31"/>
      <c r="F32" s="31">
        <v>0</v>
      </c>
      <c r="G32" s="158"/>
    </row>
    <row r="33" spans="1:7" x14ac:dyDescent="0.25">
      <c r="A33" s="168" t="s">
        <v>61</v>
      </c>
      <c r="B33" s="25"/>
      <c r="C33" s="25"/>
      <c r="D33" s="25"/>
      <c r="E33" s="306">
        <v>20900</v>
      </c>
      <c r="F33" s="306"/>
      <c r="G33" s="25"/>
    </row>
    <row r="34" spans="1:7" ht="15.75" thickBot="1" x14ac:dyDescent="0.3">
      <c r="A34" s="25"/>
      <c r="B34" s="25"/>
      <c r="C34" s="25" t="s">
        <v>14</v>
      </c>
      <c r="D34" s="25"/>
      <c r="E34" s="25"/>
      <c r="F34" s="25"/>
      <c r="G34" s="162">
        <f>F32+E33</f>
        <v>20900</v>
      </c>
    </row>
    <row r="35" spans="1:7" ht="15.75" thickTop="1" x14ac:dyDescent="0.25">
      <c r="A35" s="21" t="s">
        <v>12</v>
      </c>
      <c r="B35" s="25"/>
      <c r="C35" s="25"/>
      <c r="D35" s="25"/>
      <c r="E35" s="167"/>
      <c r="F35" s="166"/>
      <c r="G35" s="25"/>
    </row>
    <row r="36" spans="1:7" x14ac:dyDescent="0.25">
      <c r="A36" s="25" t="s">
        <v>60</v>
      </c>
      <c r="B36" s="25"/>
      <c r="C36" s="25"/>
      <c r="D36" s="161"/>
      <c r="E36" s="161"/>
      <c r="F36" s="165"/>
      <c r="G36" s="163"/>
    </row>
    <row r="37" spans="1:7" x14ac:dyDescent="0.25">
      <c r="A37" s="25" t="s">
        <v>59</v>
      </c>
      <c r="B37" s="25"/>
      <c r="C37" s="25"/>
      <c r="D37" s="161"/>
      <c r="E37" s="161"/>
      <c r="F37" s="165"/>
      <c r="G37" s="163"/>
    </row>
    <row r="38" spans="1:7" x14ac:dyDescent="0.25">
      <c r="A38" s="25" t="s">
        <v>58</v>
      </c>
      <c r="B38" s="25"/>
      <c r="C38" s="25"/>
      <c r="D38" s="161"/>
      <c r="E38" s="161"/>
      <c r="F38" s="164"/>
      <c r="G38" s="163"/>
    </row>
    <row r="39" spans="1:7" ht="15.75" thickBot="1" x14ac:dyDescent="0.3">
      <c r="A39" s="25"/>
      <c r="B39" s="25"/>
      <c r="C39" s="25" t="s">
        <v>14</v>
      </c>
      <c r="D39" s="25"/>
      <c r="E39" s="157"/>
      <c r="F39" s="156"/>
      <c r="G39" s="162">
        <f>F36+F37+F38</f>
        <v>0</v>
      </c>
    </row>
    <row r="40" spans="1:7" ht="15.75" thickTop="1" x14ac:dyDescent="0.25">
      <c r="A40" s="21" t="s">
        <v>8</v>
      </c>
      <c r="B40" s="25"/>
      <c r="C40" s="25"/>
      <c r="D40" s="25"/>
      <c r="E40" s="317"/>
      <c r="F40" s="317"/>
      <c r="G40" s="157"/>
    </row>
    <row r="41" spans="1:7" x14ac:dyDescent="0.25">
      <c r="A41" s="25" t="s">
        <v>57</v>
      </c>
      <c r="B41" s="25"/>
      <c r="C41" s="25"/>
      <c r="D41" s="161"/>
      <c r="E41" s="160"/>
      <c r="F41" s="159">
        <v>19800</v>
      </c>
      <c r="G41" s="158"/>
    </row>
    <row r="42" spans="1:7" x14ac:dyDescent="0.25">
      <c r="A42" s="25"/>
      <c r="B42" s="25"/>
      <c r="C42" s="25" t="s">
        <v>14</v>
      </c>
      <c r="D42" s="25"/>
      <c r="E42" s="157"/>
      <c r="F42" s="156"/>
      <c r="G42" s="155">
        <f>F41</f>
        <v>19800</v>
      </c>
    </row>
    <row r="43" spans="1:7" x14ac:dyDescent="0.25">
      <c r="A43" s="25"/>
      <c r="B43" s="25"/>
      <c r="C43" s="25"/>
      <c r="D43" s="25"/>
      <c r="E43" s="154"/>
      <c r="F43" s="38"/>
      <c r="G43" s="25"/>
    </row>
    <row r="44" spans="1:7" ht="15.75" thickBot="1" x14ac:dyDescent="0.3">
      <c r="A44" s="25"/>
      <c r="B44" s="25"/>
      <c r="C44" s="70"/>
      <c r="D44" s="152" t="s">
        <v>15</v>
      </c>
      <c r="E44" s="149"/>
      <c r="F44" s="25"/>
      <c r="G44" s="153">
        <f>G34+G39-G42</f>
        <v>1100</v>
      </c>
    </row>
    <row r="45" spans="1:7" ht="15.75" thickTop="1" x14ac:dyDescent="0.25">
      <c r="A45" s="25"/>
      <c r="B45" s="25"/>
      <c r="C45" s="70"/>
      <c r="D45" s="152"/>
      <c r="E45" s="149"/>
      <c r="F45" s="25"/>
      <c r="G45" s="151"/>
    </row>
    <row r="46" spans="1:7" x14ac:dyDescent="0.25">
      <c r="A46" s="25"/>
      <c r="B46" s="25"/>
      <c r="C46" s="70"/>
      <c r="D46" s="152"/>
      <c r="E46" s="149"/>
      <c r="F46" s="25"/>
      <c r="G46" s="151"/>
    </row>
    <row r="47" spans="1:7" x14ac:dyDescent="0.25">
      <c r="A47" s="25"/>
      <c r="B47" s="25"/>
      <c r="C47" s="70"/>
      <c r="D47" s="152"/>
      <c r="E47" s="149"/>
      <c r="F47" s="25"/>
      <c r="G47" s="151"/>
    </row>
    <row r="48" spans="1:7" x14ac:dyDescent="0.25">
      <c r="A48" s="309"/>
      <c r="B48" s="309"/>
      <c r="C48" s="309"/>
      <c r="D48" s="150"/>
      <c r="E48" s="149"/>
      <c r="F48" s="148"/>
      <c r="G48" s="147"/>
    </row>
    <row r="49" spans="1:7" x14ac:dyDescent="0.25">
      <c r="A49" s="139" t="s">
        <v>17</v>
      </c>
      <c r="B49" s="138"/>
      <c r="C49" s="146"/>
      <c r="D49" s="137"/>
      <c r="E49" s="137"/>
      <c r="F49" s="145"/>
      <c r="G49" s="144" t="s">
        <v>18</v>
      </c>
    </row>
    <row r="50" spans="1:7" x14ac:dyDescent="0.25">
      <c r="A50" s="140"/>
      <c r="B50" s="140"/>
      <c r="C50" s="140"/>
      <c r="D50" s="143"/>
      <c r="E50" s="143"/>
      <c r="F50" s="143"/>
      <c r="G50" s="140"/>
    </row>
    <row r="51" spans="1:7" x14ac:dyDescent="0.25">
      <c r="A51" s="140"/>
      <c r="B51" s="140"/>
      <c r="C51" s="142"/>
      <c r="D51" s="141"/>
      <c r="E51" s="141"/>
      <c r="F51" s="141"/>
      <c r="G51" s="140"/>
    </row>
    <row r="52" spans="1:7" x14ac:dyDescent="0.25">
      <c r="A52" s="318" t="s">
        <v>19</v>
      </c>
      <c r="B52" s="318"/>
      <c r="C52" s="318"/>
      <c r="D52" s="318"/>
      <c r="E52" s="318"/>
      <c r="F52" s="318"/>
      <c r="G52" s="318"/>
    </row>
    <row r="53" spans="1:7" x14ac:dyDescent="0.25">
      <c r="A53" s="136"/>
      <c r="B53" s="136"/>
      <c r="C53" s="136"/>
      <c r="D53" s="136"/>
      <c r="E53" s="136"/>
      <c r="F53" s="136"/>
      <c r="G53" s="136"/>
    </row>
    <row r="54" spans="1:7" x14ac:dyDescent="0.25">
      <c r="A54" s="139"/>
      <c r="B54" s="138"/>
      <c r="C54" s="137"/>
      <c r="D54" s="137"/>
      <c r="E54" s="137"/>
      <c r="F54" s="136"/>
      <c r="G54" s="136"/>
    </row>
    <row r="55" spans="1:7" x14ac:dyDescent="0.25">
      <c r="A55" s="37"/>
      <c r="B55" s="72"/>
      <c r="C55" s="74"/>
      <c r="D55" s="74"/>
      <c r="E55" s="74"/>
      <c r="F55" s="40"/>
      <c r="G55" s="40"/>
    </row>
    <row r="56" spans="1:7" x14ac:dyDescent="0.25">
      <c r="A56" s="37"/>
      <c r="B56" s="72"/>
      <c r="C56" s="71"/>
      <c r="D56" s="71"/>
      <c r="E56" s="71"/>
      <c r="F56" s="40"/>
      <c r="G56" s="40"/>
    </row>
  </sheetData>
  <mergeCells count="10">
    <mergeCell ref="E33:F33"/>
    <mergeCell ref="E40:F40"/>
    <mergeCell ref="A48:C48"/>
    <mergeCell ref="A52:G52"/>
    <mergeCell ref="A4:G4"/>
    <mergeCell ref="A5:G5"/>
    <mergeCell ref="A6:G6"/>
    <mergeCell ref="A7:G7"/>
    <mergeCell ref="A9:B9"/>
    <mergeCell ref="A23:G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I13" sqref="I13"/>
    </sheetView>
  </sheetViews>
  <sheetFormatPr baseColWidth="10" defaultRowHeight="15" x14ac:dyDescent="0.25"/>
  <cols>
    <col min="4" max="4" width="13" customWidth="1"/>
    <col min="5" max="5" width="9.140625"/>
    <col min="6" max="6" width="14.28515625" customWidth="1"/>
    <col min="7" max="7" width="24.42578125" customWidth="1"/>
  </cols>
  <sheetData>
    <row r="2" spans="1:7" ht="15.75" x14ac:dyDescent="0.25">
      <c r="A2" s="236"/>
      <c r="B2" s="235"/>
      <c r="C2" s="202"/>
      <c r="D2" s="4"/>
      <c r="E2" s="227"/>
      <c r="F2" s="235"/>
      <c r="G2" s="234"/>
    </row>
    <row r="3" spans="1:7" ht="15.75" x14ac:dyDescent="0.25">
      <c r="A3" s="236"/>
      <c r="B3" s="235"/>
      <c r="C3" s="202"/>
      <c r="D3" s="4"/>
      <c r="E3" s="227"/>
      <c r="F3" s="235"/>
      <c r="G3" s="234"/>
    </row>
    <row r="4" spans="1:7" ht="18" x14ac:dyDescent="0.25">
      <c r="A4" s="311" t="s">
        <v>0</v>
      </c>
      <c r="B4" s="311"/>
      <c r="C4" s="311"/>
      <c r="D4" s="311"/>
      <c r="E4" s="311"/>
      <c r="F4" s="311"/>
      <c r="G4" s="311"/>
    </row>
    <row r="5" spans="1:7" x14ac:dyDescent="0.25">
      <c r="A5" s="312" t="s">
        <v>1</v>
      </c>
      <c r="B5" s="312"/>
      <c r="C5" s="312"/>
      <c r="D5" s="312"/>
      <c r="E5" s="312"/>
      <c r="F5" s="312"/>
      <c r="G5" s="312"/>
    </row>
    <row r="6" spans="1:7" x14ac:dyDescent="0.25">
      <c r="A6" s="313" t="s">
        <v>2</v>
      </c>
      <c r="B6" s="313"/>
      <c r="C6" s="313"/>
      <c r="D6" s="313"/>
      <c r="E6" s="313"/>
      <c r="F6" s="313"/>
      <c r="G6" s="313"/>
    </row>
    <row r="7" spans="1:7" x14ac:dyDescent="0.25">
      <c r="A7" s="313"/>
      <c r="B7" s="313"/>
      <c r="C7" s="313"/>
      <c r="D7" s="313"/>
      <c r="E7" s="313"/>
      <c r="F7" s="313"/>
      <c r="G7" s="313"/>
    </row>
    <row r="8" spans="1:7" ht="15.75" x14ac:dyDescent="0.25">
      <c r="A8" s="231" t="s">
        <v>79</v>
      </c>
      <c r="B8" s="231"/>
      <c r="C8" s="233"/>
      <c r="D8" s="232"/>
      <c r="E8" s="231"/>
      <c r="F8" s="230"/>
      <c r="G8" s="229" t="s">
        <v>5</v>
      </c>
    </row>
    <row r="9" spans="1:7" x14ac:dyDescent="0.25">
      <c r="A9" s="314"/>
      <c r="B9" s="314"/>
      <c r="C9" s="202"/>
      <c r="D9" s="228"/>
      <c r="E9" s="227"/>
      <c r="F9" s="226"/>
      <c r="G9" s="225" t="s">
        <v>35</v>
      </c>
    </row>
    <row r="10" spans="1:7" x14ac:dyDescent="0.25">
      <c r="A10" s="24" t="s">
        <v>55</v>
      </c>
      <c r="B10" s="222"/>
      <c r="C10" s="221"/>
      <c r="D10" s="221"/>
      <c r="E10" s="221"/>
      <c r="F10" s="15">
        <v>0</v>
      </c>
      <c r="G10" s="15"/>
    </row>
    <row r="11" spans="1:7" x14ac:dyDescent="0.25">
      <c r="A11" s="24" t="s">
        <v>48</v>
      </c>
      <c r="B11" s="222"/>
      <c r="C11" s="221"/>
      <c r="D11" s="221"/>
      <c r="E11" s="221"/>
      <c r="F11" s="15">
        <v>0</v>
      </c>
      <c r="G11" s="15"/>
    </row>
    <row r="12" spans="1:7" x14ac:dyDescent="0.25">
      <c r="A12" s="221"/>
      <c r="B12" s="222"/>
      <c r="C12" s="221"/>
      <c r="D12" s="204" t="s">
        <v>54</v>
      </c>
      <c r="E12" s="221"/>
      <c r="F12" s="18"/>
      <c r="G12" s="19">
        <v>0</v>
      </c>
    </row>
    <row r="13" spans="1:7" x14ac:dyDescent="0.25">
      <c r="A13" s="21" t="s">
        <v>7</v>
      </c>
      <c r="B13" s="222"/>
      <c r="C13" s="221"/>
      <c r="D13" s="221"/>
      <c r="E13" s="221"/>
      <c r="F13" s="22"/>
      <c r="G13" s="23"/>
    </row>
    <row r="14" spans="1:7" x14ac:dyDescent="0.25">
      <c r="A14" s="25" t="s">
        <v>78</v>
      </c>
      <c r="B14" s="71"/>
      <c r="C14" s="71"/>
      <c r="D14" s="221"/>
      <c r="E14" s="221"/>
      <c r="F14" s="22">
        <v>0</v>
      </c>
      <c r="G14" s="23"/>
    </row>
    <row r="15" spans="1:7" x14ac:dyDescent="0.25">
      <c r="A15" s="25" t="s">
        <v>77</v>
      </c>
      <c r="B15" s="71"/>
      <c r="C15" s="71"/>
      <c r="D15" s="221"/>
      <c r="E15" s="221"/>
      <c r="F15" s="22">
        <v>0</v>
      </c>
      <c r="G15" s="23"/>
    </row>
    <row r="16" spans="1:7" x14ac:dyDescent="0.25">
      <c r="A16" s="202"/>
      <c r="B16" s="222"/>
      <c r="C16" s="204"/>
      <c r="D16" s="204" t="s">
        <v>54</v>
      </c>
      <c r="E16" s="224"/>
      <c r="F16" s="23"/>
      <c r="G16" s="19">
        <v>0</v>
      </c>
    </row>
    <row r="17" spans="1:7" x14ac:dyDescent="0.25">
      <c r="A17" s="21" t="s">
        <v>8</v>
      </c>
      <c r="B17" s="71"/>
      <c r="C17" s="71"/>
      <c r="D17" s="221"/>
      <c r="E17" s="224"/>
      <c r="F17" s="23"/>
      <c r="G17" s="22"/>
    </row>
    <row r="18" spans="1:7" x14ac:dyDescent="0.25">
      <c r="A18" s="71" t="s">
        <v>76</v>
      </c>
      <c r="B18" s="71"/>
      <c r="C18" s="71"/>
      <c r="D18" s="221"/>
      <c r="E18" s="224"/>
      <c r="F18" s="23">
        <v>0</v>
      </c>
      <c r="G18" s="22"/>
    </row>
    <row r="19" spans="1:7" x14ac:dyDescent="0.25">
      <c r="A19" s="71" t="s">
        <v>75</v>
      </c>
      <c r="B19" s="71"/>
      <c r="C19" s="71"/>
      <c r="D19" s="221"/>
      <c r="E19" s="224"/>
      <c r="F19" s="23">
        <v>0</v>
      </c>
      <c r="G19" s="22"/>
    </row>
    <row r="20" spans="1:7" ht="16.5" thickBot="1" x14ac:dyDescent="0.3">
      <c r="A20" s="204"/>
      <c r="B20" s="222"/>
      <c r="C20" s="202"/>
      <c r="D20" s="204" t="s">
        <v>10</v>
      </c>
      <c r="E20" s="224"/>
      <c r="F20" s="23"/>
      <c r="G20" s="205">
        <v>0</v>
      </c>
    </row>
    <row r="21" spans="1:7" ht="15.75" thickTop="1" x14ac:dyDescent="0.25">
      <c r="A21" s="296" t="s">
        <v>11</v>
      </c>
      <c r="B21" s="296"/>
      <c r="C21" s="296"/>
      <c r="D21" s="296"/>
      <c r="E21" s="296"/>
      <c r="F21" s="296"/>
      <c r="G21" s="29"/>
    </row>
    <row r="22" spans="1:7" x14ac:dyDescent="0.25">
      <c r="A22" s="21" t="s">
        <v>12</v>
      </c>
      <c r="B22" s="222"/>
      <c r="C22" s="221"/>
      <c r="D22" s="221"/>
      <c r="E22" s="221"/>
      <c r="F22" s="23"/>
      <c r="G22" s="22"/>
    </row>
    <row r="23" spans="1:7" x14ac:dyDescent="0.25">
      <c r="A23" s="25" t="s">
        <v>52</v>
      </c>
      <c r="B23" s="222"/>
      <c r="C23" s="221"/>
      <c r="D23" s="221"/>
      <c r="E23" s="221"/>
      <c r="F23" s="18">
        <v>0</v>
      </c>
      <c r="G23" s="23"/>
    </row>
    <row r="24" spans="1:7" ht="15.75" x14ac:dyDescent="0.25">
      <c r="A24" s="221"/>
      <c r="B24" s="222"/>
      <c r="C24" s="221"/>
      <c r="D24" s="221"/>
      <c r="E24" s="221"/>
      <c r="F24" s="23"/>
      <c r="G24" s="223">
        <v>0</v>
      </c>
    </row>
    <row r="25" spans="1:7" x14ac:dyDescent="0.25">
      <c r="A25" s="204" t="s">
        <v>8</v>
      </c>
      <c r="B25" s="222"/>
      <c r="C25" s="221"/>
      <c r="D25" s="221"/>
      <c r="E25" s="221"/>
      <c r="F25" s="23"/>
      <c r="G25" s="22"/>
    </row>
    <row r="26" spans="1:7" x14ac:dyDescent="0.25">
      <c r="A26" s="71" t="s">
        <v>51</v>
      </c>
      <c r="B26" s="222"/>
      <c r="C26" s="221"/>
      <c r="D26" s="221"/>
      <c r="E26" s="221"/>
      <c r="F26" s="23">
        <v>0</v>
      </c>
      <c r="G26" s="22"/>
    </row>
    <row r="27" spans="1:7" x14ac:dyDescent="0.25">
      <c r="A27" s="221"/>
      <c r="B27" s="222"/>
      <c r="C27" s="221"/>
      <c r="D27" s="221"/>
      <c r="E27" s="221"/>
      <c r="F27" s="19"/>
      <c r="G27" s="18">
        <v>0</v>
      </c>
    </row>
    <row r="28" spans="1:7" ht="16.5" thickBot="1" x14ac:dyDescent="0.3">
      <c r="A28" s="204" t="s">
        <v>50</v>
      </c>
      <c r="B28" s="222"/>
      <c r="C28" s="221"/>
      <c r="D28" s="221"/>
      <c r="E28" s="221"/>
      <c r="F28" s="20"/>
      <c r="G28" s="205">
        <v>0</v>
      </c>
    </row>
    <row r="29" spans="1:7" ht="16.5" thickTop="1" thickBot="1" x14ac:dyDescent="0.3">
      <c r="A29" s="220"/>
      <c r="B29" s="219"/>
      <c r="C29" s="218"/>
      <c r="D29" s="218"/>
      <c r="E29" s="218"/>
      <c r="F29" s="217"/>
      <c r="G29" s="216"/>
    </row>
    <row r="30" spans="1:7" ht="16.5" thickTop="1" thickBot="1" x14ac:dyDescent="0.3">
      <c r="A30" s="215" t="s">
        <v>13</v>
      </c>
      <c r="B30" s="215"/>
      <c r="C30" s="215"/>
      <c r="D30" s="215"/>
      <c r="E30" s="214"/>
      <c r="F30" s="214"/>
      <c r="G30" s="213"/>
    </row>
    <row r="31" spans="1:7" ht="15.75" thickTop="1" x14ac:dyDescent="0.25">
      <c r="A31" s="24" t="s">
        <v>74</v>
      </c>
      <c r="B31" s="71"/>
      <c r="C31" s="71"/>
      <c r="D31" s="71"/>
      <c r="E31" s="73"/>
      <c r="F31" s="73">
        <v>0</v>
      </c>
      <c r="G31" s="206"/>
    </row>
    <row r="32" spans="1:7" x14ac:dyDescent="0.25">
      <c r="A32" s="24" t="s">
        <v>73</v>
      </c>
      <c r="B32" s="71"/>
      <c r="C32" s="71"/>
      <c r="D32" s="71"/>
      <c r="E32" s="320"/>
      <c r="F32" s="320"/>
      <c r="G32" s="71"/>
    </row>
    <row r="33" spans="1:7" ht="15.75" thickBot="1" x14ac:dyDescent="0.3">
      <c r="A33" s="71"/>
      <c r="B33" s="71"/>
      <c r="C33" s="71" t="s">
        <v>14</v>
      </c>
      <c r="D33" s="71"/>
      <c r="E33" s="71"/>
      <c r="F33" s="71"/>
      <c r="G33" s="34">
        <v>0</v>
      </c>
    </row>
    <row r="34" spans="1:7" ht="15.75" thickTop="1" x14ac:dyDescent="0.25">
      <c r="A34" s="71" t="s">
        <v>12</v>
      </c>
      <c r="B34" s="71"/>
      <c r="C34" s="71"/>
      <c r="D34" s="71"/>
      <c r="E34" s="212"/>
      <c r="F34" s="211"/>
      <c r="G34" s="71"/>
    </row>
    <row r="35" spans="1:7" x14ac:dyDescent="0.25">
      <c r="A35" s="71" t="s">
        <v>72</v>
      </c>
      <c r="B35" s="71"/>
      <c r="C35" s="71"/>
      <c r="D35" s="71"/>
      <c r="E35" s="209"/>
      <c r="F35" s="210">
        <v>0</v>
      </c>
      <c r="G35" s="209"/>
    </row>
    <row r="36" spans="1:7" ht="15.75" thickBot="1" x14ac:dyDescent="0.3">
      <c r="A36" s="71"/>
      <c r="B36" s="71"/>
      <c r="C36" s="71" t="s">
        <v>14</v>
      </c>
      <c r="D36" s="71"/>
      <c r="E36" s="208"/>
      <c r="F36" s="208"/>
      <c r="G36" s="34">
        <v>0</v>
      </c>
    </row>
    <row r="37" spans="1:7" ht="15.75" thickTop="1" x14ac:dyDescent="0.25">
      <c r="A37" s="25" t="s">
        <v>8</v>
      </c>
      <c r="B37" s="71"/>
      <c r="C37" s="71"/>
      <c r="D37" s="71"/>
      <c r="E37" s="321"/>
      <c r="F37" s="321"/>
      <c r="G37" s="208"/>
    </row>
    <row r="38" spans="1:7" x14ac:dyDescent="0.25">
      <c r="A38" s="71" t="s">
        <v>71</v>
      </c>
      <c r="B38" s="71"/>
      <c r="C38" s="71"/>
      <c r="D38" s="71"/>
      <c r="E38" s="72"/>
      <c r="F38" s="207"/>
      <c r="G38" s="206"/>
    </row>
    <row r="39" spans="1:7" ht="16.5" thickBot="1" x14ac:dyDescent="0.3">
      <c r="A39" s="71"/>
      <c r="B39" s="71"/>
      <c r="C39" s="202"/>
      <c r="D39" s="204" t="s">
        <v>15</v>
      </c>
      <c r="E39" s="71"/>
      <c r="F39" s="71"/>
      <c r="G39" s="205">
        <f>G36+F38</f>
        <v>0</v>
      </c>
    </row>
    <row r="40" spans="1:7" ht="15.75" thickTop="1" x14ac:dyDescent="0.25">
      <c r="A40" s="71"/>
      <c r="B40" s="71"/>
      <c r="C40" s="202"/>
      <c r="D40" s="204"/>
      <c r="E40" s="71"/>
      <c r="F40" s="71"/>
      <c r="G40" s="30"/>
    </row>
    <row r="41" spans="1:7" x14ac:dyDescent="0.25">
      <c r="A41" s="74" t="s">
        <v>16</v>
      </c>
      <c r="B41" s="74"/>
      <c r="C41" s="74"/>
      <c r="D41" s="71"/>
      <c r="E41" s="71"/>
      <c r="F41" s="73"/>
      <c r="G41" s="73"/>
    </row>
    <row r="42" spans="1:7" x14ac:dyDescent="0.25">
      <c r="A42" s="37" t="s">
        <v>17</v>
      </c>
      <c r="B42" s="72"/>
      <c r="C42" s="71"/>
      <c r="D42" s="71"/>
      <c r="E42" s="71"/>
      <c r="F42" s="308" t="s">
        <v>18</v>
      </c>
      <c r="G42" s="308"/>
    </row>
    <row r="44" spans="1:7" x14ac:dyDescent="0.25">
      <c r="A44" s="202"/>
      <c r="B44" s="202"/>
      <c r="C44" s="202"/>
      <c r="D44" s="203"/>
      <c r="E44" s="203"/>
      <c r="F44" s="203"/>
      <c r="G44" s="202"/>
    </row>
    <row r="45" spans="1:7" x14ac:dyDescent="0.25">
      <c r="A45" s="303" t="s">
        <v>19</v>
      </c>
      <c r="B45" s="303"/>
      <c r="C45" s="303"/>
      <c r="D45" s="303"/>
      <c r="E45" s="303"/>
      <c r="F45" s="303"/>
      <c r="G45" s="303"/>
    </row>
    <row r="46" spans="1:7" x14ac:dyDescent="0.25">
      <c r="A46" s="303"/>
      <c r="B46" s="303"/>
      <c r="C46" s="303"/>
      <c r="D46" s="303"/>
      <c r="E46" s="303"/>
      <c r="F46" s="303"/>
      <c r="G46" s="303"/>
    </row>
  </sheetData>
  <mergeCells count="10">
    <mergeCell ref="E32:F32"/>
    <mergeCell ref="E37:F37"/>
    <mergeCell ref="F42:G42"/>
    <mergeCell ref="A45:G46"/>
    <mergeCell ref="A4:G4"/>
    <mergeCell ref="A5:G5"/>
    <mergeCell ref="A6:G6"/>
    <mergeCell ref="A7:G7"/>
    <mergeCell ref="A9:B9"/>
    <mergeCell ref="A21:F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55"/>
  <sheetViews>
    <sheetView tabSelected="1" workbookViewId="0">
      <selection activeCell="F15" sqref="F15"/>
    </sheetView>
  </sheetViews>
  <sheetFormatPr baseColWidth="10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  <col min="8" max="8" width="9.140625"/>
    <col min="9" max="9" width="20.7109375" customWidth="1"/>
    <col min="10" max="10" width="23.140625" customWidth="1"/>
    <col min="11" max="11" width="6.7109375" customWidth="1"/>
    <col min="12" max="12" width="20.42578125" customWidth="1"/>
  </cols>
  <sheetData>
    <row r="3" spans="1:7" ht="18" x14ac:dyDescent="0.25">
      <c r="A3" s="293"/>
      <c r="B3" s="292"/>
      <c r="C3" s="202"/>
      <c r="D3" s="4"/>
      <c r="E3" s="227"/>
      <c r="F3" s="284"/>
      <c r="G3" s="284"/>
    </row>
    <row r="4" spans="1:7" ht="18" x14ac:dyDescent="0.25">
      <c r="A4" s="311" t="s">
        <v>0</v>
      </c>
      <c r="B4" s="311"/>
      <c r="C4" s="311"/>
      <c r="D4" s="311"/>
      <c r="E4" s="311"/>
      <c r="F4" s="311"/>
      <c r="G4" s="311"/>
    </row>
    <row r="5" spans="1:7" x14ac:dyDescent="0.25">
      <c r="A5" s="312" t="s">
        <v>1</v>
      </c>
      <c r="B5" s="312"/>
      <c r="C5" s="312"/>
      <c r="D5" s="312"/>
      <c r="E5" s="312"/>
      <c r="F5" s="312"/>
      <c r="G5" s="312"/>
    </row>
    <row r="6" spans="1:7" x14ac:dyDescent="0.25">
      <c r="A6" s="313" t="s">
        <v>2</v>
      </c>
      <c r="B6" s="313"/>
      <c r="C6" s="313"/>
      <c r="D6" s="313"/>
      <c r="E6" s="313"/>
      <c r="F6" s="313"/>
      <c r="G6" s="313"/>
    </row>
    <row r="7" spans="1:7" x14ac:dyDescent="0.25">
      <c r="A7" s="313" t="s">
        <v>3</v>
      </c>
      <c r="B7" s="313"/>
      <c r="C7" s="313"/>
      <c r="D7" s="313"/>
      <c r="E7" s="313"/>
      <c r="F7" s="313"/>
      <c r="G7" s="313"/>
    </row>
    <row r="8" spans="1:7" ht="18.75" x14ac:dyDescent="0.3">
      <c r="A8" s="291" t="s">
        <v>98</v>
      </c>
      <c r="B8" s="290"/>
      <c r="C8" s="289"/>
      <c r="D8" s="288"/>
      <c r="E8" s="287"/>
      <c r="F8" s="287"/>
      <c r="G8" s="286" t="s">
        <v>5</v>
      </c>
    </row>
    <row r="9" spans="1:7" ht="18" x14ac:dyDescent="0.25">
      <c r="A9" s="324"/>
      <c r="B9" s="324"/>
      <c r="C9" s="273"/>
      <c r="D9" s="285"/>
      <c r="E9" s="284"/>
      <c r="F9" s="283"/>
      <c r="G9" s="282" t="s">
        <v>35</v>
      </c>
    </row>
    <row r="10" spans="1:7" ht="18" x14ac:dyDescent="0.25">
      <c r="A10" s="250" t="s">
        <v>97</v>
      </c>
      <c r="B10" s="265"/>
      <c r="C10" s="258"/>
      <c r="D10" s="258"/>
      <c r="E10" s="258"/>
      <c r="F10" s="257">
        <v>3723830.67</v>
      </c>
      <c r="G10" s="280"/>
    </row>
    <row r="11" spans="1:7" ht="18" x14ac:dyDescent="0.25">
      <c r="A11" s="250" t="s">
        <v>96</v>
      </c>
      <c r="B11" s="265"/>
      <c r="C11" s="258"/>
      <c r="D11" s="258"/>
      <c r="E11" s="258"/>
      <c r="F11" s="281"/>
      <c r="G11" s="280"/>
    </row>
    <row r="12" spans="1:7" ht="18" x14ac:dyDescent="0.25">
      <c r="A12" s="258"/>
      <c r="B12" s="265"/>
      <c r="C12" s="258"/>
      <c r="D12" s="246" t="s">
        <v>81</v>
      </c>
      <c r="E12" s="258"/>
      <c r="F12" s="269"/>
      <c r="G12" s="270">
        <f>F10+F11</f>
        <v>3723830.67</v>
      </c>
    </row>
    <row r="13" spans="1:7" ht="18" x14ac:dyDescent="0.25">
      <c r="A13" s="246" t="s">
        <v>7</v>
      </c>
      <c r="B13" s="265"/>
      <c r="C13" s="258"/>
      <c r="D13" s="258"/>
      <c r="E13" s="258"/>
      <c r="F13" s="269"/>
      <c r="G13" s="240"/>
    </row>
    <row r="14" spans="1:7" ht="18" x14ac:dyDescent="0.25">
      <c r="A14" s="279" t="s">
        <v>95</v>
      </c>
      <c r="B14" s="259"/>
      <c r="C14" s="259"/>
      <c r="D14" s="258"/>
      <c r="E14" s="258"/>
      <c r="F14" s="257">
        <v>890379.88</v>
      </c>
      <c r="G14" s="240"/>
    </row>
    <row r="15" spans="1:7" ht="18" x14ac:dyDescent="0.25">
      <c r="A15" s="273"/>
      <c r="B15" s="265"/>
      <c r="C15" s="266"/>
      <c r="D15" s="246" t="s">
        <v>81</v>
      </c>
      <c r="E15" s="249"/>
      <c r="F15" s="240"/>
      <c r="G15" s="244">
        <f>F14</f>
        <v>890379.88</v>
      </c>
    </row>
    <row r="16" spans="1:7" ht="18" x14ac:dyDescent="0.25">
      <c r="A16" s="246" t="s">
        <v>8</v>
      </c>
      <c r="B16" s="242"/>
      <c r="C16" s="242"/>
      <c r="D16" s="258"/>
      <c r="E16" s="249"/>
      <c r="F16" s="268"/>
      <c r="G16" s="269"/>
    </row>
    <row r="17" spans="1:11" ht="18" x14ac:dyDescent="0.25">
      <c r="A17" s="250" t="s">
        <v>94</v>
      </c>
      <c r="B17" s="242"/>
      <c r="C17" s="242"/>
      <c r="D17" s="258"/>
      <c r="E17" s="249"/>
      <c r="F17" s="278"/>
      <c r="G17" s="269"/>
    </row>
    <row r="18" spans="1:11" ht="18" x14ac:dyDescent="0.25">
      <c r="A18" s="250" t="s">
        <v>93</v>
      </c>
      <c r="B18" s="242"/>
      <c r="C18" s="242"/>
      <c r="D18" s="258"/>
      <c r="E18" s="249"/>
      <c r="F18" s="277"/>
      <c r="G18" s="269"/>
    </row>
    <row r="19" spans="1:11" ht="18" x14ac:dyDescent="0.25">
      <c r="A19" s="250" t="s">
        <v>92</v>
      </c>
      <c r="B19" s="242"/>
      <c r="C19" s="242"/>
      <c r="D19" s="258"/>
      <c r="E19" s="249"/>
      <c r="F19" s="277">
        <v>175</v>
      </c>
      <c r="G19" s="269"/>
    </row>
    <row r="20" spans="1:11" ht="18" x14ac:dyDescent="0.25">
      <c r="B20" s="242"/>
      <c r="C20" s="258"/>
      <c r="D20" s="246" t="s">
        <v>81</v>
      </c>
      <c r="E20" s="249"/>
      <c r="F20" s="275"/>
      <c r="G20" s="276">
        <f>F17+F18+F19</f>
        <v>175</v>
      </c>
    </row>
    <row r="21" spans="1:11" ht="18" x14ac:dyDescent="0.25">
      <c r="B21" s="242"/>
      <c r="C21" s="258"/>
      <c r="D21" s="246"/>
      <c r="E21" s="249"/>
      <c r="F21" s="275"/>
      <c r="G21" s="274"/>
    </row>
    <row r="22" spans="1:11" ht="18" x14ac:dyDescent="0.25">
      <c r="A22" s="266"/>
      <c r="B22" s="265"/>
      <c r="C22" s="273"/>
      <c r="D22" s="266" t="s">
        <v>10</v>
      </c>
      <c r="E22" s="249"/>
      <c r="F22" s="240"/>
      <c r="G22" s="272">
        <f>G12+G15-G20</f>
        <v>4614035.55</v>
      </c>
    </row>
    <row r="23" spans="1:11" ht="18" x14ac:dyDescent="0.25">
      <c r="A23" s="325" t="s">
        <v>11</v>
      </c>
      <c r="B23" s="325"/>
      <c r="C23" s="325"/>
      <c r="D23" s="325"/>
      <c r="E23" s="325"/>
      <c r="F23" s="325"/>
    </row>
    <row r="24" spans="1:11" ht="18" x14ac:dyDescent="0.25">
      <c r="A24" s="246" t="s">
        <v>12</v>
      </c>
      <c r="B24" s="265"/>
      <c r="C24" s="258"/>
      <c r="D24" s="258"/>
      <c r="E24" s="258"/>
      <c r="F24" s="240"/>
      <c r="G24" s="269"/>
    </row>
    <row r="25" spans="1:11" ht="18" x14ac:dyDescent="0.25">
      <c r="A25" s="250" t="s">
        <v>91</v>
      </c>
      <c r="B25" s="265"/>
      <c r="C25" s="258"/>
      <c r="D25" s="258"/>
      <c r="E25" s="258"/>
      <c r="F25" s="270">
        <v>1755</v>
      </c>
      <c r="G25" s="240"/>
    </row>
    <row r="26" spans="1:11" ht="18.75" thickBot="1" x14ac:dyDescent="0.3">
      <c r="A26" s="258"/>
      <c r="B26" s="265"/>
      <c r="C26" s="258"/>
      <c r="D26" s="258"/>
      <c r="E26" s="258"/>
      <c r="F26" s="240"/>
      <c r="G26" s="271">
        <f>F25</f>
        <v>1755</v>
      </c>
    </row>
    <row r="27" spans="1:11" ht="18.75" thickTop="1" x14ac:dyDescent="0.25">
      <c r="A27" s="266" t="s">
        <v>8</v>
      </c>
      <c r="B27" s="265"/>
      <c r="C27" s="258"/>
      <c r="D27" s="258"/>
      <c r="E27" s="258"/>
      <c r="F27" s="240"/>
      <c r="G27" s="269"/>
    </row>
    <row r="28" spans="1:11" ht="18.75" x14ac:dyDescent="0.3">
      <c r="A28" s="250" t="s">
        <v>90</v>
      </c>
      <c r="B28" s="265"/>
      <c r="C28" s="258"/>
      <c r="D28" s="258"/>
      <c r="E28" s="258"/>
      <c r="F28" s="270">
        <v>890379.88</v>
      </c>
      <c r="G28" s="269"/>
      <c r="I28" s="262"/>
      <c r="J28" s="262"/>
      <c r="K28" s="262"/>
    </row>
    <row r="29" spans="1:11" ht="19.5" thickBot="1" x14ac:dyDescent="0.35">
      <c r="A29" s="266" t="s">
        <v>89</v>
      </c>
      <c r="B29" s="265"/>
      <c r="C29" s="258"/>
      <c r="D29" s="258"/>
      <c r="E29" s="258"/>
      <c r="F29" s="268"/>
      <c r="G29" s="267">
        <f>G22+G26-F28</f>
        <v>3725410.67</v>
      </c>
      <c r="I29" s="262"/>
      <c r="J29" s="262"/>
      <c r="K29" s="262"/>
    </row>
    <row r="30" spans="1:11" ht="20.25" thickTop="1" thickBot="1" x14ac:dyDescent="0.35">
      <c r="A30" s="266"/>
      <c r="B30" s="265"/>
      <c r="C30" s="258"/>
      <c r="D30" s="258"/>
      <c r="E30" s="258"/>
      <c r="F30" s="240"/>
      <c r="G30" s="239"/>
      <c r="I30" s="262"/>
      <c r="J30" s="262"/>
      <c r="K30" s="262"/>
    </row>
    <row r="31" spans="1:11" ht="20.25" thickTop="1" thickBot="1" x14ac:dyDescent="0.35">
      <c r="A31" s="326" t="s">
        <v>13</v>
      </c>
      <c r="B31" s="326"/>
      <c r="C31" s="326"/>
      <c r="D31" s="326"/>
      <c r="E31" s="326"/>
      <c r="F31" s="326"/>
      <c r="G31" s="326"/>
      <c r="I31" s="262"/>
      <c r="J31" s="262"/>
      <c r="K31" s="262"/>
    </row>
    <row r="32" spans="1:11" ht="19.5" thickTop="1" x14ac:dyDescent="0.3">
      <c r="A32" s="250" t="s">
        <v>49</v>
      </c>
      <c r="B32" s="242"/>
      <c r="C32" s="242"/>
      <c r="D32" s="242"/>
      <c r="E32" s="264"/>
      <c r="F32" s="263">
        <v>3725585.67</v>
      </c>
      <c r="G32" s="251"/>
      <c r="I32" s="262"/>
      <c r="J32" s="262"/>
      <c r="K32" s="262"/>
    </row>
    <row r="33" spans="1:11" ht="18.75" x14ac:dyDescent="0.3">
      <c r="A33" s="250" t="s">
        <v>48</v>
      </c>
      <c r="B33" s="242"/>
      <c r="C33" s="242"/>
      <c r="D33" s="242"/>
      <c r="E33" s="327"/>
      <c r="F33" s="327"/>
      <c r="G33" s="242"/>
      <c r="I33" s="262"/>
      <c r="J33" s="262"/>
      <c r="K33" s="262"/>
    </row>
    <row r="34" spans="1:11" ht="19.5" thickBot="1" x14ac:dyDescent="0.35">
      <c r="A34" s="242"/>
      <c r="B34" s="242"/>
      <c r="D34" s="242" t="s">
        <v>86</v>
      </c>
      <c r="E34" s="242"/>
      <c r="F34" s="242"/>
      <c r="G34" s="256">
        <f>F32</f>
        <v>3725585.67</v>
      </c>
      <c r="I34" s="262"/>
      <c r="J34" s="262"/>
      <c r="K34" s="262"/>
    </row>
    <row r="35" spans="1:11" ht="18.75" thickTop="1" x14ac:dyDescent="0.25">
      <c r="A35" s="246" t="s">
        <v>12</v>
      </c>
      <c r="B35" s="242"/>
      <c r="C35" s="242"/>
      <c r="D35" s="242"/>
      <c r="E35" s="261"/>
      <c r="F35" s="260"/>
      <c r="G35" s="242"/>
    </row>
    <row r="36" spans="1:11" ht="18" x14ac:dyDescent="0.25">
      <c r="A36" s="242" t="s">
        <v>88</v>
      </c>
      <c r="B36" s="259"/>
      <c r="C36" s="259"/>
      <c r="D36" s="258"/>
      <c r="E36" s="258"/>
      <c r="F36" s="257">
        <v>890379.88</v>
      </c>
      <c r="G36" s="251"/>
    </row>
    <row r="37" spans="1:11" ht="18" x14ac:dyDescent="0.25">
      <c r="A37" s="242" t="s">
        <v>87</v>
      </c>
      <c r="B37" s="259"/>
      <c r="C37" s="259"/>
      <c r="D37" s="258"/>
      <c r="E37" s="258"/>
      <c r="F37" s="257"/>
      <c r="G37" s="251"/>
    </row>
    <row r="38" spans="1:11" ht="18.75" thickBot="1" x14ac:dyDescent="0.3">
      <c r="A38" s="242"/>
      <c r="B38" s="242"/>
      <c r="D38" s="242" t="s">
        <v>86</v>
      </c>
      <c r="E38" s="255"/>
      <c r="F38" s="255"/>
      <c r="G38" s="256">
        <f>F36+F37</f>
        <v>890379.88</v>
      </c>
    </row>
    <row r="39" spans="1:11" ht="18.75" thickTop="1" x14ac:dyDescent="0.25">
      <c r="A39" s="246" t="s">
        <v>8</v>
      </c>
      <c r="B39" s="242"/>
      <c r="C39" s="242"/>
      <c r="D39" s="242"/>
      <c r="E39" s="255"/>
      <c r="F39" s="255"/>
      <c r="G39" s="255"/>
    </row>
    <row r="40" spans="1:11" ht="18" x14ac:dyDescent="0.25">
      <c r="A40" s="242" t="s">
        <v>85</v>
      </c>
      <c r="B40" s="242"/>
      <c r="C40" s="250"/>
      <c r="D40" s="242"/>
      <c r="E40" s="249"/>
      <c r="F40" s="254"/>
      <c r="G40" s="251"/>
    </row>
    <row r="41" spans="1:11" ht="18" x14ac:dyDescent="0.25">
      <c r="A41" s="242" t="s">
        <v>84</v>
      </c>
      <c r="B41" s="242"/>
      <c r="C41" s="250"/>
      <c r="D41" s="242"/>
      <c r="E41" s="249"/>
      <c r="F41" s="253">
        <v>175</v>
      </c>
      <c r="G41" s="251"/>
    </row>
    <row r="42" spans="1:11" ht="18" x14ac:dyDescent="0.25">
      <c r="A42" s="242" t="s">
        <v>83</v>
      </c>
      <c r="B42" s="242"/>
      <c r="C42" s="250"/>
      <c r="D42" s="242"/>
      <c r="E42" s="249"/>
      <c r="F42" s="252"/>
      <c r="G42" s="251"/>
    </row>
    <row r="43" spans="1:11" ht="18" x14ac:dyDescent="0.25">
      <c r="A43" s="242" t="s">
        <v>82</v>
      </c>
      <c r="B43" s="242"/>
      <c r="C43" s="250"/>
      <c r="D43" s="242"/>
      <c r="E43" s="249"/>
      <c r="F43" s="248">
        <v>1755</v>
      </c>
      <c r="I43" s="247"/>
    </row>
    <row r="44" spans="1:11" ht="18" x14ac:dyDescent="0.25">
      <c r="B44" s="71"/>
      <c r="C44" s="71"/>
      <c r="D44" s="246" t="s">
        <v>81</v>
      </c>
      <c r="F44" s="245"/>
      <c r="G44" s="244">
        <f>F40+F41+F42+F43</f>
        <v>1930</v>
      </c>
    </row>
    <row r="45" spans="1:11" ht="18.75" thickBot="1" x14ac:dyDescent="0.3">
      <c r="A45" s="71"/>
      <c r="B45" s="71"/>
      <c r="C45" s="202"/>
      <c r="D45" s="17" t="s">
        <v>15</v>
      </c>
      <c r="E45" s="71"/>
      <c r="F45" s="242"/>
      <c r="G45" s="243">
        <f>G34+G38-G44</f>
        <v>4614035.55</v>
      </c>
    </row>
    <row r="46" spans="1:11" ht="18.75" thickTop="1" x14ac:dyDescent="0.25">
      <c r="A46" s="71"/>
      <c r="B46" s="71"/>
      <c r="C46" s="202"/>
      <c r="D46" s="17"/>
      <c r="E46" s="71"/>
      <c r="F46" s="242"/>
      <c r="G46" s="241"/>
    </row>
    <row r="47" spans="1:11" ht="18" x14ac:dyDescent="0.25">
      <c r="A47" s="322"/>
      <c r="B47" s="322"/>
      <c r="C47" s="322"/>
      <c r="D47" s="221"/>
      <c r="E47" s="221"/>
      <c r="F47" s="240"/>
      <c r="G47" s="239"/>
    </row>
    <row r="48" spans="1:11" x14ac:dyDescent="0.25">
      <c r="A48" s="323" t="s">
        <v>80</v>
      </c>
      <c r="B48" s="323"/>
      <c r="C48" s="323"/>
      <c r="D48" s="71"/>
      <c r="E48" s="71"/>
      <c r="F48" s="308" t="s">
        <v>18</v>
      </c>
      <c r="G48" s="308"/>
    </row>
    <row r="49" spans="1:7" x14ac:dyDescent="0.25">
      <c r="A49" s="238"/>
      <c r="B49" s="238"/>
      <c r="C49" s="238"/>
      <c r="D49" s="71"/>
      <c r="E49" s="71"/>
      <c r="F49" s="40"/>
      <c r="G49" s="40"/>
    </row>
    <row r="50" spans="1:7" x14ac:dyDescent="0.25">
      <c r="A50" s="307" t="s">
        <v>16</v>
      </c>
      <c r="B50" s="307"/>
      <c r="C50" s="307"/>
      <c r="D50" s="307"/>
      <c r="E50" s="307"/>
      <c r="F50" s="307"/>
      <c r="G50" s="307"/>
    </row>
    <row r="51" spans="1:7" x14ac:dyDescent="0.25">
      <c r="A51" s="303" t="s">
        <v>19</v>
      </c>
      <c r="B51" s="303"/>
      <c r="C51" s="303"/>
      <c r="D51" s="303"/>
      <c r="E51" s="303"/>
      <c r="F51" s="303"/>
      <c r="G51" s="303"/>
    </row>
    <row r="52" spans="1:7" ht="18" x14ac:dyDescent="0.25">
      <c r="A52" s="37"/>
      <c r="B52" s="72"/>
      <c r="C52" s="71"/>
      <c r="D52" s="71"/>
      <c r="E52" s="71"/>
      <c r="F52" s="237"/>
      <c r="G52" s="237"/>
    </row>
    <row r="53" spans="1:7" ht="18" x14ac:dyDescent="0.25">
      <c r="A53" s="37"/>
      <c r="B53" s="72"/>
      <c r="C53" s="71"/>
      <c r="D53" s="71"/>
      <c r="E53" s="71"/>
      <c r="F53" s="237"/>
      <c r="G53" s="237"/>
    </row>
    <row r="54" spans="1:7" ht="18" x14ac:dyDescent="0.25">
      <c r="A54" s="37"/>
      <c r="B54" s="72"/>
      <c r="C54" s="71"/>
      <c r="D54" s="71"/>
      <c r="E54" s="71"/>
      <c r="F54" s="237"/>
      <c r="G54" s="237"/>
    </row>
    <row r="55" spans="1:7" ht="18" x14ac:dyDescent="0.25">
      <c r="A55" s="37"/>
      <c r="B55" s="72"/>
      <c r="C55" s="71"/>
      <c r="D55" s="71"/>
      <c r="E55" s="71"/>
      <c r="F55" s="237"/>
      <c r="G55" s="237"/>
    </row>
  </sheetData>
  <mergeCells count="13">
    <mergeCell ref="A50:G50"/>
    <mergeCell ref="A51:G51"/>
    <mergeCell ref="A9:B9"/>
    <mergeCell ref="A23:F23"/>
    <mergeCell ref="A31:G31"/>
    <mergeCell ref="E33:F33"/>
    <mergeCell ref="A47:C47"/>
    <mergeCell ref="A48:C48"/>
    <mergeCell ref="F48:G48"/>
    <mergeCell ref="A4:G4"/>
    <mergeCell ref="A5:G5"/>
    <mergeCell ref="A6:G6"/>
    <mergeCell ref="A7:G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Conc. Tesorero 2022 </vt:lpstr>
      <vt:lpstr>Electronica</vt:lpstr>
      <vt:lpstr> Colectora Rec. Direct 901</vt:lpstr>
      <vt:lpstr>Colectora 550</vt:lpstr>
      <vt:lpstr>Anticipos Financieros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2023-02-13T19:22:07Z</dcterms:created>
  <dcterms:modified xsi:type="dcterms:W3CDTF">2023-02-13T19:47:10Z</dcterms:modified>
</cp:coreProperties>
</file>