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0490" windowHeight="7755" tabRatio="778"/>
  </bookViews>
  <sheets>
    <sheet name="Balance General" sheetId="2" r:id="rId1"/>
  </sheets>
  <definedNames>
    <definedName name="_xlnm._FilterDatabase" localSheetId="0" hidden="1">'Balance General'!$B$12:$B$56</definedName>
    <definedName name="_xlnm.Print_Titles" localSheetId="0">'Balance General'!$2:$11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I47" i="2" l="1"/>
  <c r="G47" i="2" s="1"/>
  <c r="I52" i="2" l="1"/>
  <c r="I51" i="2"/>
  <c r="I46" i="2"/>
  <c r="G46" i="2" s="1"/>
  <c r="I45" i="2"/>
  <c r="G45" i="2" s="1"/>
  <c r="I44" i="2"/>
  <c r="G44" i="2" s="1"/>
  <c r="I43" i="2"/>
  <c r="I35" i="2"/>
  <c r="G35" i="2" s="1"/>
  <c r="I34" i="2"/>
  <c r="G34" i="2" s="1"/>
  <c r="I33" i="2"/>
  <c r="G33" i="2" s="1"/>
  <c r="I32" i="2"/>
  <c r="G32" i="2" s="1"/>
  <c r="I31" i="2"/>
  <c r="G31" i="2" s="1"/>
  <c r="I27" i="2"/>
  <c r="G27" i="2" s="1"/>
  <c r="I26" i="2"/>
  <c r="G26" i="2" s="1"/>
  <c r="I25" i="2"/>
  <c r="G25" i="2" s="1"/>
  <c r="I23" i="2"/>
  <c r="G23" i="2" s="1"/>
  <c r="I22" i="2"/>
  <c r="G22" i="2" s="1"/>
  <c r="I21" i="2"/>
  <c r="G21" i="2" s="1"/>
  <c r="I20" i="2"/>
  <c r="G20" i="2" s="1"/>
  <c r="I57" i="2"/>
  <c r="G57" i="2" s="1"/>
  <c r="I16" i="2"/>
  <c r="G16" i="2" s="1"/>
  <c r="I41" i="2" l="1"/>
  <c r="G41" i="2" s="1"/>
  <c r="I48" i="2"/>
  <c r="G48" i="2" s="1"/>
  <c r="I36" i="2"/>
  <c r="G36" i="2" s="1"/>
  <c r="I14" i="2"/>
  <c r="G14" i="2" s="1"/>
  <c r="I24" i="2"/>
  <c r="G24" i="2" s="1"/>
  <c r="I56" i="2"/>
  <c r="G56" i="2" s="1"/>
  <c r="I15" i="2"/>
  <c r="G15" i="2" s="1"/>
  <c r="I28" i="2" l="1"/>
  <c r="G28" i="2" s="1"/>
  <c r="I17" i="2"/>
  <c r="G17" i="2" s="1"/>
  <c r="I53" i="2"/>
  <c r="G53" i="2" s="1"/>
  <c r="I37" i="2" l="1"/>
  <c r="G37" i="2" s="1"/>
  <c r="I58" i="2" l="1"/>
  <c r="G58" i="2" s="1"/>
  <c r="I59" i="2" l="1"/>
  <c r="G59" i="2" s="1"/>
  <c r="I60" i="2" l="1"/>
  <c r="G60" i="2" s="1"/>
</calcChain>
</file>

<file path=xl/sharedStrings.xml><?xml version="1.0" encoding="utf-8"?>
<sst xmlns="http://schemas.openxmlformats.org/spreadsheetml/2006/main" count="59" uniqueCount="59">
  <si>
    <t>Activos</t>
  </si>
  <si>
    <t>Activos Corriente</t>
  </si>
  <si>
    <t>Activos No Corrientes</t>
  </si>
  <si>
    <t>Pasivos Corrientes</t>
  </si>
  <si>
    <t>Pasivos y Patrimonio</t>
  </si>
  <si>
    <t>Pasivos No Corrientes</t>
  </si>
  <si>
    <t>Total Patrimonio</t>
  </si>
  <si>
    <t>Total Pasivos Corrientes</t>
  </si>
  <si>
    <t>Total Activos Corrientes</t>
  </si>
  <si>
    <t>Total Activos No Corrientes</t>
  </si>
  <si>
    <t>Total Pasivos y Patrimonio</t>
  </si>
  <si>
    <t>Total Pasivos</t>
  </si>
  <si>
    <t>Total Activos</t>
  </si>
  <si>
    <t>Patrimonio Inicial</t>
  </si>
  <si>
    <t>Edificios</t>
  </si>
  <si>
    <t>Equipos de Transporte</t>
  </si>
  <si>
    <t>(VALORES EN RD$)</t>
  </si>
  <si>
    <t>Despreciacion Acumulada</t>
  </si>
  <si>
    <t>Equipos de Oficina</t>
  </si>
  <si>
    <t>Equipos de Cocina</t>
  </si>
  <si>
    <t xml:space="preserve">Otros Activos </t>
  </si>
  <si>
    <t>Gastos Pagado por Adelantado</t>
  </si>
  <si>
    <t xml:space="preserve">Total Otros Activos </t>
  </si>
  <si>
    <t>Equipos de Fotograficos</t>
  </si>
  <si>
    <t>Sotfware de Computadoras</t>
  </si>
  <si>
    <t>Construcciones en Proceso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</si>
  <si>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</si>
  <si>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</si>
  <si>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</si>
  <si>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</si>
  <si>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</si>
  <si>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Resultado del Ejercicio</t>
  </si>
  <si>
    <t xml:space="preserve">Efectivo y Equivalentes de Efectivo </t>
  </si>
  <si>
    <t xml:space="preserve">Existencia de Bienes de Cambio y Consumo </t>
  </si>
  <si>
    <t>Seguros Para Vehiculos</t>
  </si>
  <si>
    <t>Cuentas Por Cobrar Clientes</t>
  </si>
  <si>
    <t>COMEDORES ECONOMICOS DEL ESTADO</t>
  </si>
  <si>
    <t>Resultados Acumulados</t>
  </si>
  <si>
    <t>BALANCE GENERAL</t>
  </si>
  <si>
    <t>Seguro Para Edificaciones</t>
  </si>
  <si>
    <t>Cuentas Por Pagar a Largo Plazo</t>
  </si>
  <si>
    <t>Total No Corrientes</t>
  </si>
  <si>
    <t>VALOR RELATIVO</t>
  </si>
  <si>
    <t>VALOR ABSOLUTO</t>
  </si>
  <si>
    <t>%</t>
  </si>
  <si>
    <t>RD$</t>
  </si>
  <si>
    <t>Equipos de Cargas</t>
  </si>
  <si>
    <t xml:space="preserve">Fianzas  Depositos </t>
  </si>
  <si>
    <t xml:space="preserve">Patrimonio </t>
  </si>
  <si>
    <t>Licda. Rut Betania Lendof</t>
  </si>
  <si>
    <t>Otras Cuentas Por Pagar</t>
  </si>
  <si>
    <t>Enc. Dpto. Contabilidad</t>
  </si>
  <si>
    <t>Ing.MSC. Jose M. Peguero M.</t>
  </si>
  <si>
    <t>Director financiero</t>
  </si>
  <si>
    <t xml:space="preserve"> </t>
  </si>
  <si>
    <t>Otras Cuentas por Pagar Proveedores</t>
  </si>
  <si>
    <t>NOVIEMBRE 2023</t>
  </si>
  <si>
    <t>DICIEMBRE 2023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</si>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</sst>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  <numFmt numFmtId="171" formatCode="_(&quot;RD$&quot;* #,##0.00_);_(&quot;RD$&quot;* \(#,##0.00\);_(&quot;RD$&quot;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2"/>
      <color theme="1"/>
      <name val="Garamond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/>
    <xf numFmtId="171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60">
    <xf numFmtId="0" fontId="0" fillId="0" borderId="0" xfId="0"/>
    <xf numFmtId="0" fontId="24" fillId="0" borderId="0" xfId="2" applyFont="1"/>
    <xf numFmtId="0" fontId="19" fillId="0" borderId="0" xfId="2" applyFont="1"/>
    <xf numFmtId="4" fontId="19" fillId="0" borderId="0" xfId="1" applyNumberFormat="1" applyFont="1"/>
    <xf numFmtId="4" fontId="24" fillId="0" borderId="0" xfId="1" applyNumberFormat="1" applyFont="1"/>
    <xf numFmtId="0" fontId="24" fillId="0" borderId="0" xfId="2" applyFont="1" applyAlignment="1">
      <alignment horizontal="left"/>
    </xf>
    <xf numFmtId="39" fontId="24" fillId="0" borderId="0" xfId="1" applyNumberFormat="1" applyFont="1"/>
    <xf numFmtId="0" fontId="24" fillId="0" borderId="0" xfId="2" applyFont="1" applyAlignment="1">
      <alignment horizontal="left" indent="1"/>
    </xf>
    <xf numFmtId="4" fontId="24" fillId="0" borderId="0" xfId="2" applyNumberFormat="1" applyFont="1"/>
    <xf numFmtId="4" fontId="19" fillId="0" borderId="12" xfId="2" applyNumberFormat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39" fontId="24" fillId="0" borderId="12" xfId="1" applyNumberFormat="1" applyFont="1" applyBorder="1"/>
    <xf numFmtId="43" fontId="24" fillId="0" borderId="0" xfId="2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43" fontId="0" fillId="0" borderId="0" xfId="0" applyNumberForma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19" fillId="0" borderId="0" xfId="2" applyNumberFormat="1" applyFont="1"/>
    <xf numFmtId="4" fontId="19" fillId="0" borderId="0" xfId="1" applyNumberFormat="1" applyFont="1" applyBorder="1"/>
    <xf numFmtId="4" fontId="24" fillId="0" borderId="0" xfId="1" applyNumberFormat="1" applyFont="1" applyBorder="1"/>
    <xf numFmtId="4" fontId="24" fillId="0" borderId="12" xfId="1" applyNumberFormat="1" applyFont="1" applyBorder="1"/>
    <xf numFmtId="0" fontId="35" fillId="0" borderId="0" xfId="56" applyFont="1" applyAlignment="1"/>
    <xf numFmtId="39" fontId="24" fillId="0" borderId="0" xfId="1" applyNumberFormat="1" applyFont="1" applyAlignment="1">
      <alignment horizontal="right"/>
    </xf>
    <xf numFmtId="4" fontId="24" fillId="0" borderId="0" xfId="1" applyNumberFormat="1" applyFont="1" applyAlignment="1">
      <alignment horizontal="right"/>
    </xf>
    <xf numFmtId="4" fontId="19" fillId="0" borderId="12" xfId="1" applyNumberFormat="1" applyFont="1" applyBorder="1" applyAlignment="1">
      <alignment horizontal="right"/>
    </xf>
    <xf numFmtId="4" fontId="25" fillId="0" borderId="0" xfId="0" applyNumberFormat="1" applyFont="1"/>
    <xf numFmtId="4" fontId="20" fillId="0" borderId="0" xfId="0" applyNumberFormat="1" applyFont="1" applyAlignment="1">
      <alignment vertical="center"/>
    </xf>
    <xf numFmtId="0" fontId="19" fillId="0" borderId="0" xfId="2" applyFont="1" applyAlignment="1">
      <alignment horizontal="center" vertical="center"/>
    </xf>
    <xf numFmtId="4" fontId="19" fillId="0" borderId="0" xfId="1" applyNumberFormat="1" applyFont="1" applyAlignment="1">
      <alignment horizontal="center" vertical="center"/>
    </xf>
    <xf numFmtId="4" fontId="24" fillId="0" borderId="0" xfId="2" applyNumberFormat="1" applyFont="1" applyAlignment="1">
      <alignment horizontal="left"/>
    </xf>
    <xf numFmtId="4" fontId="24" fillId="0" borderId="0" xfId="2" applyNumberFormat="1" applyFont="1" applyAlignment="1">
      <alignment horizontal="left" indent="1"/>
    </xf>
    <xf numFmtId="0" fontId="38" fillId="0" borderId="0" xfId="56" applyFont="1" applyAlignment="1">
      <alignment horizontal="center" vertical="center" wrapText="1"/>
    </xf>
    <xf numFmtId="4" fontId="19" fillId="0" borderId="0" xfId="1" applyNumberFormat="1" applyFont="1" applyBorder="1" applyAlignment="1">
      <alignment horizontal="right"/>
    </xf>
    <xf numFmtId="4" fontId="19" fillId="0" borderId="0" xfId="2" applyNumberFormat="1" applyFont="1" applyBorder="1"/>
    <xf numFmtId="39" fontId="24" fillId="0" borderId="0" xfId="1" applyNumberFormat="1" applyFont="1" applyBorder="1"/>
    <xf numFmtId="4" fontId="38" fillId="0" borderId="0" xfId="56" applyNumberFormat="1" applyFont="1" applyAlignment="1">
      <alignment horizontal="center" vertical="center" wrapText="1"/>
    </xf>
    <xf numFmtId="4" fontId="19" fillId="0" borderId="0" xfId="2" applyNumberFormat="1" applyFont="1" applyAlignment="1">
      <alignment horizontal="center" vertical="center"/>
    </xf>
    <xf numFmtId="4" fontId="24" fillId="0" borderId="0" xfId="2" applyNumberFormat="1" applyFont="1" applyAlignment="1">
      <alignment horizontal="right"/>
    </xf>
    <xf numFmtId="49" fontId="19" fillId="0" borderId="0" xfId="1" applyNumberFormat="1" applyFont="1" applyAlignment="1">
      <alignment horizontal="center" vertical="center" wrapText="1"/>
    </xf>
    <xf numFmtId="4" fontId="19" fillId="0" borderId="1" xfId="1" applyNumberFormat="1" applyFont="1" applyFill="1" applyBorder="1"/>
    <xf numFmtId="4" fontId="24" fillId="0" borderId="0" xfId="1" applyNumberFormat="1" applyFont="1" applyFill="1"/>
    <xf numFmtId="39" fontId="24" fillId="0" borderId="0" xfId="1" applyNumberFormat="1" applyFont="1" applyFill="1"/>
    <xf numFmtId="39" fontId="24" fillId="0" borderId="0" xfId="1" applyNumberFormat="1" applyFont="1" applyFill="1" applyAlignment="1">
      <alignment horizontal="right"/>
    </xf>
    <xf numFmtId="4" fontId="24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53" applyFont="1" applyAlignment="1">
      <alignment horizontal="center" vertical="top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69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53" builtinId="8"/>
    <cellStyle name="Incorrecto" xfId="9" builtinId="27" customBuiltin="1"/>
    <cellStyle name="Millares" xfId="1" builtinId="3"/>
    <cellStyle name="Millares 2" xfId="45"/>
    <cellStyle name="Millares 2 2" xfId="46"/>
    <cellStyle name="Millares 3" xfId="44"/>
    <cellStyle name="Millares 4" xfId="49"/>
    <cellStyle name="Moneda 2" xfId="55"/>
    <cellStyle name="Neutral" xfId="10" builtinId="28" customBuiltin="1"/>
    <cellStyle name="Normal" xfId="0" builtinId="0"/>
    <cellStyle name="Normal 10" xfId="60"/>
    <cellStyle name="Normal 11" xfId="61"/>
    <cellStyle name="Normal 12" xfId="62"/>
    <cellStyle name="Normal 13" xfId="63"/>
    <cellStyle name="Normal 14" xfId="64"/>
    <cellStyle name="Normal 15" xfId="65"/>
    <cellStyle name="Normal 16" xfId="66"/>
    <cellStyle name="Normal 17" xfId="67"/>
    <cellStyle name="Normal 18" xfId="68"/>
    <cellStyle name="Normal 2" xfId="2"/>
    <cellStyle name="Normal 23" xfId="48"/>
    <cellStyle name="Normal 3" xfId="50"/>
    <cellStyle name="Normal 3 2" xfId="56"/>
    <cellStyle name="Normal 4" xfId="51"/>
    <cellStyle name="Normal 43" xfId="47"/>
    <cellStyle name="Normal 5" xfId="52"/>
    <cellStyle name="Normal 6" xfId="54"/>
    <cellStyle name="Normal 7" xfId="57"/>
    <cellStyle name="Normal 8" xfId="58"/>
    <cellStyle name="Normal 9" xfId="59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2" y="190500"/>
          <a:ext cx="819148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973050"/>
          <a:ext cx="78105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0</xdr:row>
      <xdr:rowOff>171450</xdr:rowOff>
    </xdr:from>
    <xdr:to>
      <xdr:col>4</xdr:col>
      <xdr:colOff>526177</xdr:colOff>
      <xdr:row>5</xdr:row>
      <xdr:rowOff>133350</xdr:rowOff>
    </xdr:to>
    <xdr:pic>
      <xdr:nvPicPr>
        <xdr:cNvPr id="7" name="Imagen 6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714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161925</xdr:rowOff>
    </xdr:from>
    <xdr:to>
      <xdr:col>9</xdr:col>
      <xdr:colOff>590550</xdr:colOff>
      <xdr:row>73</xdr:row>
      <xdr:rowOff>85725</xdr:rowOff>
    </xdr:to>
    <xdr:pic>
      <xdr:nvPicPr>
        <xdr:cNvPr id="8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087350"/>
          <a:ext cx="87630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showGridLines="0" tabSelected="1" zoomScaleNormal="100" workbookViewId="0">
      <selection activeCell="H101" sqref="H101"/>
    </sheetView>
  </sheetViews>
  <sheetFormatPr baseColWidth="10" defaultColWidth="9" defaultRowHeight="15" x14ac:dyDescent="0.25"/>
  <cols>
    <col min="1" max="1" width="14.28515625" style="1" customWidth="1"/>
    <col min="2" max="2" width="40.85546875" style="1" customWidth="1"/>
    <col min="3" max="3" width="17.140625" style="1" bestFit="1" customWidth="1"/>
    <col min="4" max="4" width="2.85546875" style="1" customWidth="1"/>
    <col min="5" max="5" width="17.140625" style="4" bestFit="1" customWidth="1"/>
    <col min="6" max="6" width="2.85546875" style="4" customWidth="1"/>
    <col min="7" max="7" width="15.85546875" style="8" customWidth="1"/>
    <col min="8" max="8" width="2.85546875" style="1" customWidth="1"/>
    <col min="9" max="9" width="14.140625" style="1" bestFit="1" customWidth="1"/>
    <col min="10" max="11" width="14.28515625" style="1" customWidth="1"/>
    <col min="12" max="12" width="11.28515625" style="1" bestFit="1" customWidth="1"/>
    <col min="13" max="16384" width="9" style="1"/>
  </cols>
  <sheetData>
    <row r="2" spans="1:14" customFormat="1" x14ac:dyDescent="0.25">
      <c r="E2" s="14"/>
      <c r="F2" s="14"/>
      <c r="G2" s="30"/>
      <c r="H2" s="14"/>
      <c r="I2" s="14"/>
      <c r="J2" s="14"/>
      <c r="K2" s="14"/>
    </row>
    <row r="3" spans="1:14" customFormat="1" x14ac:dyDescent="0.25">
      <c r="E3" s="14"/>
      <c r="F3" s="14"/>
      <c r="G3" s="30"/>
      <c r="H3" s="14"/>
      <c r="I3" s="14"/>
      <c r="J3" s="14"/>
      <c r="K3" s="14"/>
    </row>
    <row r="4" spans="1:14" customFormat="1" x14ac:dyDescent="0.25">
      <c r="E4" s="14"/>
      <c r="F4" s="14"/>
      <c r="G4" s="30"/>
      <c r="H4" s="14"/>
      <c r="I4" s="14"/>
      <c r="J4" s="14"/>
      <c r="K4" s="14"/>
    </row>
    <row r="5" spans="1:14" customFormat="1" x14ac:dyDescent="0.25">
      <c r="E5" s="14"/>
      <c r="F5" s="14"/>
      <c r="G5" s="30"/>
      <c r="H5" s="14"/>
      <c r="I5" s="14"/>
      <c r="J5" s="14"/>
      <c r="K5" s="14"/>
    </row>
    <row r="6" spans="1:14" customFormat="1" ht="15.7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14"/>
    </row>
    <row r="7" spans="1:14" customFormat="1" ht="18.75" x14ac:dyDescent="0.3">
      <c r="A7" s="57" t="s">
        <v>36</v>
      </c>
      <c r="B7" s="57"/>
      <c r="C7" s="57"/>
      <c r="D7" s="57"/>
      <c r="E7" s="57"/>
      <c r="F7" s="57"/>
      <c r="G7" s="57"/>
      <c r="H7" s="57"/>
      <c r="I7" s="57"/>
      <c r="J7" s="57"/>
      <c r="K7" s="15"/>
    </row>
    <row r="8" spans="1:14" customFormat="1" ht="15.75" x14ac:dyDescent="0.25">
      <c r="A8" s="58" t="s">
        <v>38</v>
      </c>
      <c r="B8" s="58"/>
      <c r="C8" s="58"/>
      <c r="D8" s="58"/>
      <c r="E8" s="58"/>
      <c r="F8" s="58"/>
      <c r="G8" s="58"/>
      <c r="H8" s="58"/>
      <c r="I8" s="58"/>
      <c r="J8" s="58"/>
      <c r="K8" s="16"/>
    </row>
    <row r="9" spans="1:14" customFormat="1" x14ac:dyDescent="0.25">
      <c r="A9" s="59" t="s">
        <v>58</v>
      </c>
      <c r="B9" s="59"/>
      <c r="C9" s="59"/>
      <c r="D9" s="59"/>
      <c r="E9" s="59"/>
      <c r="F9" s="59"/>
      <c r="G9" s="59"/>
      <c r="H9" s="59"/>
      <c r="I9" s="59"/>
      <c r="J9" s="59"/>
      <c r="K9" s="17"/>
    </row>
    <row r="10" spans="1:14" customFormat="1" x14ac:dyDescent="0.25">
      <c r="A10" s="53" t="s">
        <v>16</v>
      </c>
      <c r="B10" s="53"/>
      <c r="C10" s="53"/>
      <c r="D10" s="53"/>
      <c r="E10" s="53"/>
      <c r="F10" s="53"/>
      <c r="G10" s="53"/>
      <c r="H10" s="53"/>
      <c r="I10" s="53"/>
      <c r="J10" s="53"/>
      <c r="K10" s="18"/>
    </row>
    <row r="11" spans="1:14" ht="31.5" x14ac:dyDescent="0.25">
      <c r="B11" s="26"/>
      <c r="C11" s="26"/>
      <c r="D11" s="26"/>
      <c r="E11" s="26"/>
      <c r="F11" s="26"/>
      <c r="G11" s="40" t="s">
        <v>42</v>
      </c>
      <c r="H11" s="36"/>
      <c r="I11" s="36" t="s">
        <v>43</v>
      </c>
      <c r="J11" s="36"/>
      <c r="K11" s="26"/>
      <c r="L11" s="26"/>
      <c r="M11" s="26"/>
      <c r="N11" s="26"/>
    </row>
    <row r="12" spans="1:14" s="2" customFormat="1" ht="28.5" x14ac:dyDescent="0.2">
      <c r="B12" s="2" t="s">
        <v>0</v>
      </c>
      <c r="C12" s="43" t="s">
        <v>56</v>
      </c>
      <c r="D12" s="33"/>
      <c r="E12" s="43" t="s">
        <v>57</v>
      </c>
      <c r="F12" s="33"/>
      <c r="G12" s="41" t="s">
        <v>44</v>
      </c>
      <c r="H12" s="32"/>
      <c r="I12" s="32" t="s">
        <v>45</v>
      </c>
      <c r="J12" s="32"/>
    </row>
    <row r="13" spans="1:14" x14ac:dyDescent="0.25">
      <c r="B13" s="2" t="s">
        <v>1</v>
      </c>
      <c r="C13" s="2"/>
      <c r="D13" s="2"/>
    </row>
    <row r="14" spans="1:14" x14ac:dyDescent="0.25">
      <c r="B14" s="5" t="s">
        <v>32</v>
      </c>
      <c r="C14" s="42">
        <v>1076908660.2900002</v>
      </c>
      <c r="D14" s="34"/>
      <c r="E14" s="47">
        <v>1055543766.2800001</v>
      </c>
      <c r="F14" s="27"/>
      <c r="G14" s="8">
        <f>+I14/C14</f>
        <v>-1.9839095735609338E-2</v>
      </c>
      <c r="I14" s="8">
        <f>+E14-C14</f>
        <v>-21364894.01000011</v>
      </c>
      <c r="J14" s="8"/>
    </row>
    <row r="15" spans="1:14" x14ac:dyDescent="0.25">
      <c r="B15" s="5" t="s">
        <v>35</v>
      </c>
      <c r="C15" s="42">
        <v>1829523664.4299998</v>
      </c>
      <c r="D15" s="34"/>
      <c r="E15" s="48">
        <v>1817998684.8</v>
      </c>
      <c r="F15" s="28"/>
      <c r="G15" s="8">
        <f>+I15/C15</f>
        <v>-6.2994427752267193E-3</v>
      </c>
      <c r="I15" s="8">
        <f>+E15-C15</f>
        <v>-11524979.629999876</v>
      </c>
      <c r="J15" s="8"/>
    </row>
    <row r="16" spans="1:14" x14ac:dyDescent="0.25">
      <c r="B16" s="5" t="s">
        <v>33</v>
      </c>
      <c r="C16" s="42">
        <v>120502398.84999999</v>
      </c>
      <c r="D16" s="34"/>
      <c r="E16" s="47">
        <v>203908426.97999999</v>
      </c>
      <c r="F16" s="27"/>
      <c r="G16" s="8">
        <f>+I16/C16</f>
        <v>0.69215242954476663</v>
      </c>
      <c r="I16" s="8">
        <f>+E16-C16</f>
        <v>83406028.129999995</v>
      </c>
      <c r="J16" s="8"/>
      <c r="K16" s="4"/>
    </row>
    <row r="17" spans="2:11" x14ac:dyDescent="0.25">
      <c r="B17" s="2" t="s">
        <v>8</v>
      </c>
      <c r="C17" s="29">
        <v>3026934723.5700002</v>
      </c>
      <c r="D17" s="22"/>
      <c r="E17" s="29">
        <v>3077450878.0599999</v>
      </c>
      <c r="F17" s="37"/>
      <c r="G17" s="8">
        <f>+I17/C17</f>
        <v>1.6688881361280387E-2</v>
      </c>
      <c r="I17" s="8">
        <f>+E17-C17</f>
        <v>50516154.489999771</v>
      </c>
      <c r="J17" s="8"/>
      <c r="K17" s="4"/>
    </row>
    <row r="18" spans="2:11" ht="7.5" customHeight="1" x14ac:dyDescent="0.25">
      <c r="B18" s="7"/>
      <c r="C18" s="35"/>
      <c r="D18" s="35"/>
      <c r="H18" s="8"/>
      <c r="K18" s="4"/>
    </row>
    <row r="19" spans="2:11" x14ac:dyDescent="0.25">
      <c r="B19" s="2" t="s">
        <v>2</v>
      </c>
      <c r="C19" s="22"/>
      <c r="D19" s="22"/>
    </row>
    <row r="20" spans="2:11" x14ac:dyDescent="0.25">
      <c r="B20" s="5" t="s">
        <v>14</v>
      </c>
      <c r="C20" s="42">
        <v>137375968.97999999</v>
      </c>
      <c r="D20" s="34"/>
      <c r="E20" s="45">
        <v>175263155.69999999</v>
      </c>
      <c r="G20" s="8">
        <f t="shared" ref="G20:G28" si="0">+I20/C20</f>
        <v>0.27579195256133798</v>
      </c>
      <c r="I20" s="8">
        <f t="shared" ref="I20:I28" si="1">+E20-C20</f>
        <v>37887186.719999999</v>
      </c>
      <c r="J20" s="8"/>
    </row>
    <row r="21" spans="2:11" x14ac:dyDescent="0.25">
      <c r="B21" s="5" t="s">
        <v>15</v>
      </c>
      <c r="C21" s="42">
        <v>435467725.68000001</v>
      </c>
      <c r="D21" s="34"/>
      <c r="E21" s="45">
        <v>438264325.68000001</v>
      </c>
      <c r="G21" s="8">
        <f t="shared" si="0"/>
        <v>6.4220603160268629E-3</v>
      </c>
      <c r="I21" s="8">
        <f t="shared" si="1"/>
        <v>2796600</v>
      </c>
      <c r="J21" s="8"/>
    </row>
    <row r="22" spans="2:11" x14ac:dyDescent="0.25">
      <c r="B22" s="5" t="s">
        <v>46</v>
      </c>
      <c r="C22" s="42">
        <v>4859190</v>
      </c>
      <c r="D22" s="34"/>
      <c r="E22" s="45">
        <v>4859190</v>
      </c>
      <c r="G22" s="8">
        <f t="shared" si="0"/>
        <v>0</v>
      </c>
      <c r="I22" s="8">
        <f t="shared" ref="I22" si="2">+E22-C22</f>
        <v>0</v>
      </c>
      <c r="J22" s="8"/>
    </row>
    <row r="23" spans="2:11" x14ac:dyDescent="0.25">
      <c r="B23" s="5" t="s">
        <v>18</v>
      </c>
      <c r="C23" s="42">
        <v>83555549.030000016</v>
      </c>
      <c r="D23" s="34"/>
      <c r="E23" s="45">
        <v>83555549.030000016</v>
      </c>
      <c r="G23" s="8">
        <f t="shared" si="0"/>
        <v>0</v>
      </c>
      <c r="I23" s="8">
        <f t="shared" si="1"/>
        <v>0</v>
      </c>
      <c r="J23" s="8"/>
    </row>
    <row r="24" spans="2:11" x14ac:dyDescent="0.25">
      <c r="B24" s="5" t="s">
        <v>19</v>
      </c>
      <c r="C24" s="42">
        <v>114500495.89000002</v>
      </c>
      <c r="D24" s="34"/>
      <c r="E24" s="45">
        <v>114613331.89000002</v>
      </c>
      <c r="G24" s="8">
        <f t="shared" si="0"/>
        <v>9.8546298094988956E-4</v>
      </c>
      <c r="I24" s="8">
        <f t="shared" si="1"/>
        <v>112836</v>
      </c>
      <c r="J24" s="8"/>
    </row>
    <row r="25" spans="2:11" x14ac:dyDescent="0.25">
      <c r="B25" s="5" t="s">
        <v>23</v>
      </c>
      <c r="C25" s="42">
        <v>104282.5</v>
      </c>
      <c r="D25" s="34"/>
      <c r="E25" s="45">
        <v>104282.5</v>
      </c>
      <c r="G25" s="8">
        <f t="shared" si="0"/>
        <v>0</v>
      </c>
      <c r="I25" s="8">
        <f t="shared" si="1"/>
        <v>0</v>
      </c>
      <c r="J25" s="8"/>
    </row>
    <row r="26" spans="2:11" x14ac:dyDescent="0.25">
      <c r="B26" s="5" t="s">
        <v>24</v>
      </c>
      <c r="C26" s="42">
        <v>1019792.43</v>
      </c>
      <c r="D26" s="34"/>
      <c r="E26" s="45">
        <v>1019792.43</v>
      </c>
      <c r="G26" s="8">
        <f t="shared" si="0"/>
        <v>0</v>
      </c>
      <c r="I26" s="8">
        <f t="shared" si="1"/>
        <v>0</v>
      </c>
      <c r="J26" s="8"/>
    </row>
    <row r="27" spans="2:11" x14ac:dyDescent="0.25">
      <c r="B27" s="5" t="s">
        <v>17</v>
      </c>
      <c r="C27" s="42">
        <v>-439380339.57999998</v>
      </c>
      <c r="D27" s="34"/>
      <c r="E27" s="46">
        <v>-441955090.56</v>
      </c>
      <c r="F27" s="6"/>
      <c r="G27" s="8">
        <f t="shared" si="0"/>
        <v>5.8599594657812917E-3</v>
      </c>
      <c r="I27" s="8">
        <f t="shared" si="1"/>
        <v>-2574750.9800000191</v>
      </c>
      <c r="J27" s="8"/>
    </row>
    <row r="28" spans="2:11" x14ac:dyDescent="0.25">
      <c r="B28" s="2" t="s">
        <v>9</v>
      </c>
      <c r="C28" s="9">
        <v>337502664.92999989</v>
      </c>
      <c r="D28" s="22"/>
      <c r="E28" s="9">
        <v>375724536.6699999</v>
      </c>
      <c r="F28" s="38"/>
      <c r="G28" s="8">
        <f t="shared" si="0"/>
        <v>0.11324909611581128</v>
      </c>
      <c r="I28" s="8">
        <f t="shared" si="1"/>
        <v>38221871.74000001</v>
      </c>
      <c r="J28" s="8"/>
    </row>
    <row r="29" spans="2:11" ht="7.5" customHeight="1" x14ac:dyDescent="0.25">
      <c r="B29" s="2"/>
      <c r="C29" s="22"/>
      <c r="D29" s="22"/>
      <c r="H29" s="8"/>
    </row>
    <row r="30" spans="2:11" x14ac:dyDescent="0.25">
      <c r="B30" s="2" t="s">
        <v>20</v>
      </c>
      <c r="C30" s="22"/>
      <c r="D30" s="22"/>
    </row>
    <row r="31" spans="2:11" x14ac:dyDescent="0.25">
      <c r="B31" s="5" t="s">
        <v>25</v>
      </c>
      <c r="C31" s="42">
        <v>81635975.989999995</v>
      </c>
      <c r="D31" s="34"/>
      <c r="E31" s="45">
        <v>45001352.729999997</v>
      </c>
      <c r="G31" s="8">
        <f t="shared" ref="G31:G37" si="3">+I31/C31</f>
        <v>-0.4487558679336125</v>
      </c>
      <c r="I31" s="8">
        <f t="shared" ref="I31:I36" si="4">+E31-C31</f>
        <v>-36634623.259999998</v>
      </c>
      <c r="J31" s="8"/>
    </row>
    <row r="32" spans="2:11" x14ac:dyDescent="0.25">
      <c r="B32" s="5" t="s">
        <v>34</v>
      </c>
      <c r="C32" s="42">
        <v>3618231.55</v>
      </c>
      <c r="D32" s="34"/>
      <c r="E32" s="45">
        <v>3161955.61</v>
      </c>
      <c r="G32" s="8">
        <f t="shared" si="3"/>
        <v>-0.12610468227220006</v>
      </c>
      <c r="I32" s="8">
        <f t="shared" si="4"/>
        <v>-456275.93999999994</v>
      </c>
      <c r="J32" s="8"/>
    </row>
    <row r="33" spans="2:10" x14ac:dyDescent="0.25">
      <c r="B33" s="5" t="s">
        <v>39</v>
      </c>
      <c r="C33" s="42">
        <v>2227939.64</v>
      </c>
      <c r="D33" s="34"/>
      <c r="E33" s="45">
        <v>2227939.64</v>
      </c>
      <c r="G33" s="8">
        <f t="shared" si="3"/>
        <v>0</v>
      </c>
      <c r="I33" s="8">
        <f t="shared" si="4"/>
        <v>0</v>
      </c>
      <c r="J33" s="8"/>
    </row>
    <row r="34" spans="2:10" x14ac:dyDescent="0.25">
      <c r="B34" s="5" t="s">
        <v>47</v>
      </c>
      <c r="C34" s="42">
        <v>2366320</v>
      </c>
      <c r="D34" s="34"/>
      <c r="E34" s="45">
        <v>2456320</v>
      </c>
      <c r="G34" s="8">
        <f t="shared" si="3"/>
        <v>3.8033740153487268E-2</v>
      </c>
      <c r="I34" s="8">
        <f t="shared" si="4"/>
        <v>90000</v>
      </c>
      <c r="J34" s="8"/>
    </row>
    <row r="35" spans="2:10" x14ac:dyDescent="0.25">
      <c r="B35" s="5" t="s">
        <v>21</v>
      </c>
      <c r="C35" s="42">
        <v>25290996.670000002</v>
      </c>
      <c r="D35" s="34"/>
      <c r="E35" s="4">
        <v>25146128.43</v>
      </c>
      <c r="G35" s="8">
        <f t="shared" si="3"/>
        <v>-5.7280557935403056E-3</v>
      </c>
      <c r="I35" s="8">
        <f t="shared" si="4"/>
        <v>-144868.24000000209</v>
      </c>
      <c r="J35" s="8"/>
    </row>
    <row r="36" spans="2:10" x14ac:dyDescent="0.25">
      <c r="B36" s="2" t="s">
        <v>22</v>
      </c>
      <c r="C36" s="3">
        <v>115139463.84999999</v>
      </c>
      <c r="D36" s="22"/>
      <c r="E36" s="3">
        <v>77993696.409999996</v>
      </c>
      <c r="F36" s="3"/>
      <c r="G36" s="8">
        <f t="shared" si="3"/>
        <v>-0.32261542826352146</v>
      </c>
      <c r="I36" s="8">
        <f t="shared" si="4"/>
        <v>-37145767.439999998</v>
      </c>
      <c r="J36" s="8"/>
    </row>
    <row r="37" spans="2:10" ht="15.75" thickBot="1" x14ac:dyDescent="0.3">
      <c r="B37" s="2" t="s">
        <v>12</v>
      </c>
      <c r="C37" s="10">
        <v>3479576852.3499999</v>
      </c>
      <c r="D37" s="22"/>
      <c r="E37" s="10">
        <v>3531169111.1399999</v>
      </c>
      <c r="F37" s="23"/>
      <c r="G37" s="8">
        <f t="shared" si="3"/>
        <v>1.4827164617777052E-2</v>
      </c>
      <c r="I37" s="8">
        <f>+E37-C37</f>
        <v>51592258.789999962</v>
      </c>
      <c r="J37" s="8"/>
    </row>
    <row r="38" spans="2:10" ht="7.5" customHeight="1" thickTop="1" x14ac:dyDescent="0.25">
      <c r="B38" s="7"/>
      <c r="C38" s="35"/>
      <c r="D38" s="35"/>
      <c r="I38" s="8"/>
      <c r="J38" s="8"/>
    </row>
    <row r="39" spans="2:10" s="2" customFormat="1" ht="14.25" x14ac:dyDescent="0.2">
      <c r="B39" s="2" t="s">
        <v>4</v>
      </c>
      <c r="C39" s="22"/>
      <c r="D39" s="22"/>
      <c r="E39" s="3"/>
      <c r="F39" s="3"/>
      <c r="G39" s="22"/>
    </row>
    <row r="40" spans="2:10" s="2" customFormat="1" ht="14.25" x14ac:dyDescent="0.2">
      <c r="B40" s="2" t="s">
        <v>3</v>
      </c>
      <c r="C40" s="22"/>
      <c r="D40" s="22"/>
      <c r="E40" s="3"/>
      <c r="F40" s="3"/>
      <c r="G40" s="22"/>
    </row>
    <row r="41" spans="2:10" s="2" customFormat="1" x14ac:dyDescent="0.25">
      <c r="B41" s="1" t="s">
        <v>26</v>
      </c>
      <c r="C41" s="8">
        <v>537310076.75999999</v>
      </c>
      <c r="D41" s="8"/>
      <c r="E41" s="4">
        <v>469692195.86000001</v>
      </c>
      <c r="F41" s="4"/>
      <c r="G41" s="8">
        <f t="shared" ref="G41:G44" si="5">+I41/C41</f>
        <v>-0.12584517548551918</v>
      </c>
      <c r="H41" s="1"/>
      <c r="I41" s="8">
        <f t="shared" ref="I41:I46" si="6">+E41-C41</f>
        <v>-67617880.899999976</v>
      </c>
      <c r="J41" s="8"/>
    </row>
    <row r="42" spans="2:10" s="2" customFormat="1" x14ac:dyDescent="0.25">
      <c r="B42" s="1" t="s">
        <v>55</v>
      </c>
      <c r="C42" s="8">
        <v>0</v>
      </c>
      <c r="D42" s="8"/>
      <c r="E42" s="4">
        <v>0</v>
      </c>
      <c r="F42" s="4"/>
      <c r="G42" s="8">
        <v>0</v>
      </c>
      <c r="H42" s="1"/>
      <c r="I42" s="8">
        <f t="shared" ref="I42" si="7">+E42-C42</f>
        <v>0</v>
      </c>
      <c r="J42" s="8"/>
    </row>
    <row r="43" spans="2:10" s="2" customFormat="1" x14ac:dyDescent="0.25">
      <c r="B43" s="1" t="s">
        <v>27</v>
      </c>
      <c r="C43" s="8">
        <v>0</v>
      </c>
      <c r="D43" s="8"/>
      <c r="E43" s="4">
        <v>0</v>
      </c>
      <c r="F43" s="4"/>
      <c r="G43" s="8">
        <v>0</v>
      </c>
      <c r="H43" s="1"/>
      <c r="I43" s="8">
        <f t="shared" si="6"/>
        <v>0</v>
      </c>
      <c r="J43" s="8"/>
    </row>
    <row r="44" spans="2:10" s="2" customFormat="1" x14ac:dyDescent="0.25">
      <c r="B44" s="1" t="s">
        <v>28</v>
      </c>
      <c r="C44" s="8">
        <v>1420753.63</v>
      </c>
      <c r="D44" s="8"/>
      <c r="E44" s="4">
        <v>1445753.63</v>
      </c>
      <c r="F44" s="4"/>
      <c r="G44" s="8">
        <f t="shared" si="5"/>
        <v>1.7596295002955582E-2</v>
      </c>
      <c r="H44" s="1"/>
      <c r="I44" s="8">
        <f t="shared" si="6"/>
        <v>25000</v>
      </c>
      <c r="J44" s="8"/>
    </row>
    <row r="45" spans="2:10" s="2" customFormat="1" x14ac:dyDescent="0.25">
      <c r="B45" s="1" t="s">
        <v>29</v>
      </c>
      <c r="C45" s="8">
        <v>1194805.27</v>
      </c>
      <c r="D45" s="8"/>
      <c r="E45" s="4">
        <v>1194805.27</v>
      </c>
      <c r="F45" s="4"/>
      <c r="G45" s="8">
        <f>+I45/C45</f>
        <v>0</v>
      </c>
      <c r="H45" s="1"/>
      <c r="I45" s="8">
        <f t="shared" si="6"/>
        <v>0</v>
      </c>
      <c r="J45" s="8"/>
    </row>
    <row r="46" spans="2:10" s="2" customFormat="1" x14ac:dyDescent="0.25">
      <c r="B46" s="1" t="s">
        <v>30</v>
      </c>
      <c r="C46" s="4">
        <v>2021143.58</v>
      </c>
      <c r="D46" s="8"/>
      <c r="E46" s="4">
        <v>2021143.58</v>
      </c>
      <c r="F46" s="4"/>
      <c r="G46" s="8">
        <f>+I46/C46</f>
        <v>0</v>
      </c>
      <c r="H46" s="1"/>
      <c r="I46" s="8">
        <f t="shared" si="6"/>
        <v>0</v>
      </c>
      <c r="J46" s="8"/>
    </row>
    <row r="47" spans="2:10" s="2" customFormat="1" x14ac:dyDescent="0.25">
      <c r="B47" s="1" t="s">
        <v>50</v>
      </c>
      <c r="C47" s="4">
        <v>26706.19</v>
      </c>
      <c r="D47" s="8"/>
      <c r="E47" s="4">
        <v>26706.19</v>
      </c>
      <c r="F47" s="4"/>
      <c r="G47" s="8">
        <f>+I47/C47</f>
        <v>0</v>
      </c>
      <c r="H47" s="1"/>
      <c r="I47" s="8">
        <f t="shared" ref="I47" si="8">+E47-C47</f>
        <v>0</v>
      </c>
      <c r="J47" s="8"/>
    </row>
    <row r="48" spans="2:10" x14ac:dyDescent="0.25">
      <c r="B48" s="2" t="s">
        <v>7</v>
      </c>
      <c r="C48" s="11">
        <v>541973485.43000007</v>
      </c>
      <c r="D48" s="22"/>
      <c r="E48" s="44">
        <v>474380604.52999997</v>
      </c>
      <c r="F48" s="23"/>
      <c r="G48" s="8">
        <f>+I48/C48</f>
        <v>-0.12471621346267911</v>
      </c>
      <c r="I48" s="8">
        <f>+E48-C48</f>
        <v>-67592880.900000095</v>
      </c>
      <c r="J48" s="8"/>
    </row>
    <row r="49" spans="1:14" s="2" customFormat="1" ht="7.5" customHeight="1" x14ac:dyDescent="0.2">
      <c r="C49" s="22"/>
      <c r="D49" s="22"/>
      <c r="E49" s="22"/>
      <c r="G49" s="22"/>
    </row>
    <row r="50" spans="1:14" s="2" customFormat="1" x14ac:dyDescent="0.25">
      <c r="B50" s="2" t="s">
        <v>5</v>
      </c>
      <c r="C50" s="22"/>
      <c r="D50" s="22"/>
      <c r="E50" s="23"/>
      <c r="F50" s="23"/>
      <c r="G50" s="8"/>
      <c r="H50" s="1"/>
    </row>
    <row r="51" spans="1:14" s="2" customFormat="1" x14ac:dyDescent="0.25">
      <c r="B51" s="1" t="s">
        <v>40</v>
      </c>
      <c r="C51" s="25">
        <v>0</v>
      </c>
      <c r="D51" s="8"/>
      <c r="E51" s="25">
        <v>0</v>
      </c>
      <c r="F51" s="24"/>
      <c r="G51" s="8">
        <v>0</v>
      </c>
      <c r="H51" s="1"/>
      <c r="I51" s="8">
        <f>+E51-C51</f>
        <v>0</v>
      </c>
      <c r="J51" s="8"/>
    </row>
    <row r="52" spans="1:14" s="2" customFormat="1" x14ac:dyDescent="0.25">
      <c r="B52" s="2" t="s">
        <v>41</v>
      </c>
      <c r="C52" s="11">
        <v>0</v>
      </c>
      <c r="D52" s="22"/>
      <c r="E52" s="11">
        <v>0</v>
      </c>
      <c r="F52" s="23"/>
      <c r="G52" s="8">
        <v>0</v>
      </c>
      <c r="H52" s="1"/>
      <c r="I52" s="8">
        <f>+E52-C52</f>
        <v>0</v>
      </c>
      <c r="J52" s="8"/>
    </row>
    <row r="53" spans="1:14" s="2" customFormat="1" x14ac:dyDescent="0.25">
      <c r="B53" s="2" t="s">
        <v>11</v>
      </c>
      <c r="C53" s="11">
        <v>541973485.43000007</v>
      </c>
      <c r="D53" s="22"/>
      <c r="E53" s="11">
        <v>474380604.52999997</v>
      </c>
      <c r="F53" s="23"/>
      <c r="G53" s="8">
        <f>+I53/C53</f>
        <v>-0.12471621346267911</v>
      </c>
      <c r="H53" s="1"/>
      <c r="I53" s="8">
        <f>+E53-C53</f>
        <v>-67592880.900000095</v>
      </c>
      <c r="J53" s="8"/>
    </row>
    <row r="54" spans="1:14" ht="7.5" customHeight="1" x14ac:dyDescent="0.25">
      <c r="B54" s="7"/>
      <c r="C54" s="35"/>
      <c r="D54" s="35"/>
    </row>
    <row r="55" spans="1:14" s="2" customFormat="1" ht="14.25" x14ac:dyDescent="0.2">
      <c r="B55" s="2" t="s">
        <v>48</v>
      </c>
      <c r="C55" s="22"/>
      <c r="D55" s="22"/>
      <c r="E55" s="3"/>
      <c r="F55" s="3"/>
      <c r="G55" s="22"/>
    </row>
    <row r="56" spans="1:14" x14ac:dyDescent="0.25">
      <c r="B56" s="5" t="s">
        <v>13</v>
      </c>
      <c r="C56" s="42">
        <v>7518717.21</v>
      </c>
      <c r="D56" s="34"/>
      <c r="E56" s="4">
        <v>7518717.21</v>
      </c>
      <c r="G56" s="8">
        <f>+I56/C56</f>
        <v>0</v>
      </c>
      <c r="I56" s="8">
        <f>+E56-C56</f>
        <v>0</v>
      </c>
      <c r="J56" s="8"/>
    </row>
    <row r="57" spans="1:14" x14ac:dyDescent="0.25">
      <c r="B57" s="5" t="s">
        <v>37</v>
      </c>
      <c r="C57" s="42">
        <v>2953028116.8400002</v>
      </c>
      <c r="D57" s="34"/>
      <c r="E57" s="4">
        <v>3288961915.77</v>
      </c>
      <c r="G57" s="8">
        <f>+I57/C57</f>
        <v>0.11375909257832552</v>
      </c>
      <c r="I57" s="8">
        <f>+E57-C57</f>
        <v>335933798.92999983</v>
      </c>
      <c r="J57" s="8"/>
    </row>
    <row r="58" spans="1:14" x14ac:dyDescent="0.25">
      <c r="B58" s="5" t="s">
        <v>31</v>
      </c>
      <c r="C58" s="12">
        <v>-22943467.129999518</v>
      </c>
      <c r="D58" s="34"/>
      <c r="E58" s="12">
        <v>-239692126.37000024</v>
      </c>
      <c r="F58" s="39"/>
      <c r="G58" s="8">
        <f>+I58/C58</f>
        <v>9.4470751962589397</v>
      </c>
      <c r="I58" s="8">
        <f>+E58-C58</f>
        <v>-216748659.24000072</v>
      </c>
      <c r="J58" s="8"/>
      <c r="K58" s="13"/>
    </row>
    <row r="59" spans="1:14" s="2" customFormat="1" x14ac:dyDescent="0.25">
      <c r="B59" s="2" t="s">
        <v>6</v>
      </c>
      <c r="C59" s="11">
        <v>2937603366.9200006</v>
      </c>
      <c r="D59" s="22"/>
      <c r="E59" s="11">
        <v>3056788506.6099997</v>
      </c>
      <c r="F59" s="23"/>
      <c r="G59" s="8">
        <f>+I59/C59</f>
        <v>4.0572236889475512E-2</v>
      </c>
      <c r="H59" s="1"/>
      <c r="I59" s="8">
        <f>+E59-C59</f>
        <v>119185139.6899991</v>
      </c>
      <c r="J59" s="8"/>
      <c r="K59"/>
      <c r="L59" s="19"/>
      <c r="M59"/>
      <c r="N59"/>
    </row>
    <row r="60" spans="1:14" s="2" customFormat="1" ht="15.75" thickBot="1" x14ac:dyDescent="0.3">
      <c r="B60" s="2" t="s">
        <v>10</v>
      </c>
      <c r="C60" s="10">
        <v>3479576852.3500004</v>
      </c>
      <c r="D60" s="22"/>
      <c r="E60" s="10">
        <v>3531169111.1399994</v>
      </c>
      <c r="F60" s="23"/>
      <c r="G60" s="8">
        <f>+I60/C60</f>
        <v>1.4827164617776774E-2</v>
      </c>
      <c r="H60" s="1"/>
      <c r="I60" s="8">
        <f>+E60-C60</f>
        <v>51592258.789999008</v>
      </c>
      <c r="J60" s="8"/>
      <c r="K60"/>
      <c r="L60" s="19"/>
      <c r="M60"/>
      <c r="N60"/>
    </row>
    <row r="61" spans="1:14" ht="15.75" thickTop="1" x14ac:dyDescent="0.25"/>
    <row r="62" spans="1:14" customFormat="1" x14ac:dyDescent="0.25">
      <c r="A62" s="20"/>
      <c r="B62" s="20"/>
      <c r="C62" s="20"/>
      <c r="D62" s="20"/>
      <c r="E62" s="20"/>
      <c r="F62" s="20"/>
      <c r="G62" s="31"/>
      <c r="H62" s="20"/>
      <c r="I62" s="20"/>
      <c r="J62" s="20"/>
      <c r="L62" s="19"/>
    </row>
    <row r="63" spans="1:14" customFormat="1" x14ac:dyDescent="0.25">
      <c r="A63" s="20"/>
      <c r="B63" s="1"/>
      <c r="C63" s="1"/>
      <c r="D63" s="1"/>
      <c r="E63" s="4"/>
      <c r="F63" s="4"/>
      <c r="G63" s="8"/>
      <c r="H63" s="1"/>
      <c r="I63" s="1"/>
      <c r="J63" s="20"/>
      <c r="L63" s="19"/>
    </row>
    <row r="64" spans="1:14" customFormat="1" x14ac:dyDescent="0.25">
      <c r="A64" s="21"/>
      <c r="B64" s="1"/>
      <c r="C64" s="1"/>
      <c r="D64" s="1"/>
      <c r="E64" s="4"/>
      <c r="F64" s="4"/>
      <c r="G64" s="8"/>
      <c r="H64" s="1"/>
      <c r="I64" s="1"/>
      <c r="J64" s="21"/>
      <c r="L64" s="19"/>
    </row>
    <row r="65" spans="1:12" customFormat="1" x14ac:dyDescent="0.25">
      <c r="A65" s="21"/>
      <c r="B65" s="49" t="s">
        <v>49</v>
      </c>
      <c r="C65" s="20"/>
      <c r="D65" s="20"/>
      <c r="E65" s="20"/>
      <c r="F65" s="54" t="s">
        <v>52</v>
      </c>
      <c r="G65" s="54"/>
      <c r="H65" s="54"/>
      <c r="I65" s="54"/>
      <c r="J65" s="21"/>
      <c r="L65" s="19"/>
    </row>
    <row r="66" spans="1:12" customFormat="1" x14ac:dyDescent="0.25">
      <c r="B66" s="50" t="s">
        <v>51</v>
      </c>
      <c r="C66" s="50"/>
      <c r="D66" s="50"/>
      <c r="E66" s="50"/>
      <c r="F66" s="55" t="s">
        <v>53</v>
      </c>
      <c r="G66" s="55"/>
      <c r="H66" s="55"/>
      <c r="I66" s="55"/>
      <c r="J66" s="14"/>
    </row>
    <row r="67" spans="1:12" customFormat="1" x14ac:dyDescent="0.25">
      <c r="B67" s="14"/>
      <c r="C67" s="14"/>
      <c r="D67" s="14"/>
      <c r="E67" s="14"/>
      <c r="F67" s="14"/>
      <c r="G67" s="30"/>
      <c r="H67" s="14"/>
      <c r="I67" s="14"/>
      <c r="J67" s="14"/>
    </row>
    <row r="68" spans="1:12" customFormat="1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</row>
    <row r="69" spans="1:12" customFormat="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</row>
    <row r="70" spans="1:12" customForma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</row>
    <row r="73" spans="1:12" x14ac:dyDescent="0.25">
      <c r="E73" s="4" t="s">
        <v>54</v>
      </c>
    </row>
    <row r="77" spans="1:12" x14ac:dyDescent="0.25">
      <c r="H77" s="8"/>
    </row>
    <row r="78" spans="1:12" x14ac:dyDescent="0.25">
      <c r="H78" s="8"/>
    </row>
    <row r="79" spans="1:12" x14ac:dyDescent="0.25">
      <c r="H79" s="8"/>
    </row>
  </sheetData>
  <mergeCells count="10">
    <mergeCell ref="A6:J6"/>
    <mergeCell ref="A68:J68"/>
    <mergeCell ref="A69:J69"/>
    <mergeCell ref="A70:J70"/>
    <mergeCell ref="A10:J10"/>
    <mergeCell ref="A7:J7"/>
    <mergeCell ref="A8:J8"/>
    <mergeCell ref="A9:J9"/>
    <mergeCell ref="F66:I66"/>
    <mergeCell ref="F65:I65"/>
  </mergeCells>
  <printOptions horizontalCentered="1"/>
  <pageMargins left="0.19685039370078741" right="0.19685039370078741" top="0.19685039370078741" bottom="0.19685039370078741" header="0.31496062992125984" footer="0.31496062992125984"/>
  <pageSetup scale="70" fitToHeight="100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Wandy Hierro Nuñez</dc:creator>
  <cp:lastModifiedBy>contabilidad</cp:lastModifiedBy>
  <cp:lastPrinted>2024-01-15T20:49:46Z</cp:lastPrinted>
  <dcterms:created xsi:type="dcterms:W3CDTF">2017-05-19T15:10:22Z</dcterms:created>
  <dcterms:modified xsi:type="dcterms:W3CDTF">2024-01-15T21:10:28Z</dcterms:modified>
</cp:coreProperties>
</file>