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TIASTIRA CABRERA\Downloads\"/>
    </mc:Choice>
  </mc:AlternateContent>
  <xr:revisionPtr revIDLastSave="0" documentId="13_ncr:1_{74EE1768-94DB-450B-91D5-DFB00293D653}" xr6:coauthVersionLast="47" xr6:coauthVersionMax="47" xr10:uidLastSave="{00000000-0000-0000-0000-000000000000}"/>
  <bookViews>
    <workbookView xWindow="-120" yWindow="-120" windowWidth="24240" windowHeight="13020" tabRatio="602" xr2:uid="{00000000-000D-0000-FFFF-FFFF00000000}"/>
  </bookViews>
  <sheets>
    <sheet name="T3, 2024" sheetId="2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26" l="1"/>
  <c r="D30" i="26" s="1"/>
  <c r="H5" i="26" l="1"/>
  <c r="D5" i="26" s="1"/>
  <c r="H6" i="26"/>
  <c r="D6" i="26" s="1"/>
  <c r="H7" i="26"/>
  <c r="D7" i="26" s="1"/>
  <c r="H8" i="26"/>
  <c r="D8" i="26" s="1"/>
  <c r="H9" i="26"/>
  <c r="D9" i="26" s="1"/>
  <c r="H11" i="26"/>
  <c r="D11" i="26" s="1"/>
  <c r="H12" i="26"/>
  <c r="D12" i="26" s="1"/>
  <c r="H13" i="26"/>
  <c r="D13" i="26" s="1"/>
  <c r="H14" i="26"/>
  <c r="D14" i="26" s="1"/>
  <c r="H15" i="26"/>
  <c r="D15" i="26" s="1"/>
  <c r="H16" i="26"/>
  <c r="D16" i="26" s="1"/>
  <c r="H17" i="26"/>
  <c r="D17" i="26" s="1"/>
  <c r="H18" i="26"/>
  <c r="D18" i="26" s="1"/>
  <c r="H19" i="26"/>
  <c r="D19" i="26" s="1"/>
  <c r="H40" i="26"/>
  <c r="D40" i="26" s="1"/>
  <c r="G20" i="26" l="1"/>
  <c r="G21" i="26" s="1"/>
  <c r="H140" i="26"/>
  <c r="D140" i="26" s="1"/>
  <c r="H137" i="26"/>
  <c r="D137" i="26" s="1"/>
  <c r="H138" i="26"/>
  <c r="D138" i="26" s="1"/>
  <c r="H139" i="26"/>
  <c r="D139" i="26" s="1"/>
  <c r="G41" i="26"/>
  <c r="F41" i="26" l="1"/>
  <c r="H39" i="26"/>
  <c r="D39" i="26" s="1"/>
  <c r="H38" i="26"/>
  <c r="D38" i="26" s="1"/>
  <c r="H37" i="26"/>
  <c r="D37" i="26" s="1"/>
  <c r="H36" i="26"/>
  <c r="D36" i="26" s="1"/>
  <c r="H35" i="26"/>
  <c r="D35" i="26" s="1"/>
  <c r="H34" i="26"/>
  <c r="D34" i="26" s="1"/>
  <c r="H33" i="26"/>
  <c r="D33" i="26" s="1"/>
  <c r="H32" i="26"/>
  <c r="D32" i="26" s="1"/>
  <c r="H31" i="26"/>
  <c r="D31" i="26" s="1"/>
  <c r="H28" i="26"/>
  <c r="D28" i="26" s="1"/>
  <c r="H27" i="26"/>
  <c r="D27" i="26" s="1"/>
  <c r="H26" i="26"/>
  <c r="D26" i="26" s="1"/>
  <c r="H25" i="26"/>
  <c r="D25" i="26" s="1"/>
  <c r="H24" i="26"/>
  <c r="D24" i="26" s="1"/>
  <c r="H23" i="26"/>
  <c r="D23" i="26" s="1"/>
  <c r="F10" i="26"/>
  <c r="H10" i="26" s="1"/>
  <c r="D10" i="26" s="1"/>
  <c r="F20" i="26"/>
  <c r="F21" i="26" l="1"/>
  <c r="H41" i="26"/>
  <c r="H29" i="26"/>
  <c r="D29" i="26" s="1"/>
  <c r="D41" i="26" s="1"/>
  <c r="F143" i="26" l="1"/>
  <c r="E143" i="26"/>
  <c r="E20" i="26"/>
  <c r="H20" i="26" s="1"/>
  <c r="D20" i="26" s="1"/>
  <c r="G143" i="26"/>
  <c r="H136" i="26"/>
  <c r="D136" i="26" s="1"/>
  <c r="H135" i="26"/>
  <c r="D135" i="26" s="1"/>
  <c r="H134" i="26"/>
  <c r="D134" i="26" s="1"/>
  <c r="H133" i="26"/>
  <c r="D133" i="26" s="1"/>
  <c r="H132" i="26"/>
  <c r="D132" i="26" s="1"/>
  <c r="H130" i="26"/>
  <c r="D130" i="26" s="1"/>
  <c r="H129" i="26"/>
  <c r="D129" i="26" s="1"/>
  <c r="H128" i="26"/>
  <c r="D128" i="26" s="1"/>
  <c r="H127" i="26"/>
  <c r="H126" i="26"/>
  <c r="D126" i="26" s="1"/>
  <c r="H125" i="26"/>
  <c r="D125" i="26" s="1"/>
  <c r="H124" i="26"/>
  <c r="D124" i="26" s="1"/>
  <c r="H123" i="26"/>
  <c r="H122" i="26"/>
  <c r="H121" i="26"/>
  <c r="H120" i="26"/>
  <c r="H119" i="26"/>
  <c r="H118" i="26"/>
  <c r="H117" i="26"/>
  <c r="H116" i="26"/>
  <c r="H115" i="26"/>
  <c r="H114" i="26"/>
  <c r="H113" i="26"/>
  <c r="H112" i="26"/>
  <c r="H111" i="26"/>
  <c r="H110" i="26"/>
  <c r="H109" i="26"/>
  <c r="H108" i="26"/>
  <c r="H107" i="26"/>
  <c r="H106" i="26"/>
  <c r="H105" i="26"/>
  <c r="H104" i="26"/>
  <c r="H103" i="26"/>
  <c r="H102" i="26"/>
  <c r="D102" i="26" s="1"/>
  <c r="H101" i="26"/>
  <c r="H100" i="26"/>
  <c r="H99" i="26"/>
  <c r="H98" i="26"/>
  <c r="H97" i="26"/>
  <c r="H96" i="26"/>
  <c r="H95" i="26"/>
  <c r="H94" i="26"/>
  <c r="H93" i="26"/>
  <c r="H92" i="26"/>
  <c r="H91" i="26"/>
  <c r="H90" i="26"/>
  <c r="H89" i="26"/>
  <c r="H88" i="26"/>
  <c r="H87" i="26"/>
  <c r="H86" i="26"/>
  <c r="H85" i="26"/>
  <c r="H84" i="26"/>
  <c r="H83" i="26"/>
  <c r="H82" i="26"/>
  <c r="H81" i="26"/>
  <c r="H80" i="26"/>
  <c r="H79" i="26"/>
  <c r="H78" i="26"/>
  <c r="H77" i="26"/>
  <c r="H76" i="26"/>
  <c r="H75" i="26"/>
  <c r="H74" i="26"/>
  <c r="H73" i="26"/>
  <c r="H72" i="26"/>
  <c r="H71" i="26"/>
  <c r="H70" i="26"/>
  <c r="H69" i="26"/>
  <c r="H68" i="26"/>
  <c r="H67" i="26"/>
  <c r="H66" i="26"/>
  <c r="H65" i="26"/>
  <c r="H64" i="26"/>
  <c r="H63" i="26"/>
  <c r="H62" i="26"/>
  <c r="H61" i="26"/>
  <c r="H60" i="26"/>
  <c r="H59" i="26"/>
  <c r="H58" i="26"/>
  <c r="H57" i="26"/>
  <c r="H56" i="26"/>
  <c r="H55" i="26"/>
  <c r="H54" i="26"/>
  <c r="H53" i="26"/>
  <c r="H52" i="26"/>
  <c r="H51" i="26"/>
  <c r="H50" i="26"/>
  <c r="H49" i="26"/>
  <c r="H48" i="26"/>
  <c r="H47" i="26"/>
  <c r="H46" i="26"/>
  <c r="H45" i="26"/>
  <c r="H44" i="26"/>
  <c r="H43" i="26"/>
  <c r="D127" i="26" l="1"/>
  <c r="D58" i="26"/>
  <c r="D123" i="26"/>
  <c r="D110" i="26"/>
  <c r="D91" i="26"/>
  <c r="D104" i="26"/>
  <c r="D84" i="26"/>
  <c r="D115" i="26"/>
  <c r="D54" i="26"/>
  <c r="D72" i="26"/>
  <c r="D96" i="26"/>
  <c r="D77" i="26"/>
  <c r="D108" i="26"/>
  <c r="D67" i="26"/>
  <c r="D83" i="26"/>
  <c r="D81" i="26"/>
  <c r="D80" i="26"/>
  <c r="D79" i="26"/>
  <c r="D71" i="26"/>
  <c r="D111" i="26"/>
  <c r="D53" i="26"/>
  <c r="D52" i="26"/>
  <c r="D62" i="26"/>
  <c r="D87" i="26"/>
  <c r="D76" i="26"/>
  <c r="D89" i="26"/>
  <c r="D75" i="26"/>
  <c r="D99" i="26"/>
  <c r="D92" i="26"/>
  <c r="D88" i="26"/>
  <c r="D116" i="26"/>
  <c r="D106" i="26"/>
  <c r="D64" i="26"/>
  <c r="D68" i="26"/>
  <c r="D85" i="26"/>
  <c r="D107" i="26"/>
  <c r="D65" i="26"/>
  <c r="D100" i="26"/>
  <c r="D63" i="26"/>
  <c r="D118" i="26"/>
  <c r="D114" i="26"/>
  <c r="D95" i="26"/>
  <c r="D119" i="26"/>
  <c r="D56" i="26"/>
  <c r="D112" i="26"/>
  <c r="D103" i="26"/>
  <c r="D60" i="26"/>
  <c r="D61" i="26"/>
  <c r="D122" i="26"/>
  <c r="D120" i="26"/>
  <c r="D57" i="26"/>
  <c r="D73" i="26"/>
  <c r="D69" i="26"/>
  <c r="D49" i="26"/>
  <c r="D48" i="26"/>
  <c r="D43" i="26"/>
  <c r="D45" i="26"/>
  <c r="D44" i="26"/>
  <c r="D97" i="26"/>
  <c r="D93" i="26"/>
  <c r="E21" i="26"/>
  <c r="D101" i="26"/>
  <c r="D86" i="26"/>
  <c r="H131" i="26"/>
  <c r="D131" i="26" s="1"/>
  <c r="D46" i="26"/>
  <c r="D66" i="26"/>
  <c r="D70" i="26"/>
  <c r="D74" i="26"/>
  <c r="D78" i="26"/>
  <c r="D82" i="26"/>
  <c r="D51" i="26"/>
  <c r="D55" i="26"/>
  <c r="D59" i="26"/>
  <c r="D105" i="26"/>
  <c r="D109" i="26"/>
  <c r="D113" i="26"/>
  <c r="D117" i="26"/>
  <c r="D121" i="26"/>
  <c r="D47" i="26"/>
  <c r="D90" i="26"/>
  <c r="D94" i="26"/>
  <c r="D98" i="26"/>
  <c r="D50" i="26"/>
  <c r="H21" i="26" l="1"/>
  <c r="D21" i="26"/>
  <c r="H143" i="26"/>
  <c r="D142" i="26" l="1"/>
  <c r="D143" i="26" s="1"/>
</calcChain>
</file>

<file path=xl/sharedStrings.xml><?xml version="1.0" encoding="utf-8"?>
<sst xmlns="http://schemas.openxmlformats.org/spreadsheetml/2006/main" count="152" uniqueCount="144">
  <si>
    <t>Los  Mina</t>
  </si>
  <si>
    <t>Cocina Adm I</t>
  </si>
  <si>
    <t>Cocina Adm II</t>
  </si>
  <si>
    <t>Villa Olímpica</t>
  </si>
  <si>
    <t>Villa Liberación</t>
  </si>
  <si>
    <t>Cristo Rey</t>
  </si>
  <si>
    <t>Los  Alcarrizos</t>
  </si>
  <si>
    <t>Las  Caobas</t>
  </si>
  <si>
    <t>Bayaguana</t>
  </si>
  <si>
    <t>Sabana Grande de Boyá</t>
  </si>
  <si>
    <t>Monte Plata</t>
  </si>
  <si>
    <t>La Romana</t>
  </si>
  <si>
    <t>Quisqueya</t>
  </si>
  <si>
    <t>San Pedro De Macorís</t>
  </si>
  <si>
    <t>El Seibo</t>
  </si>
  <si>
    <t>San Cristóbal</t>
  </si>
  <si>
    <t>San José de Ocoa</t>
  </si>
  <si>
    <t>Azua</t>
  </si>
  <si>
    <t>Barahona</t>
  </si>
  <si>
    <t>San Juan De La Maguana</t>
  </si>
  <si>
    <t>Neyba</t>
  </si>
  <si>
    <t>Bohechio</t>
  </si>
  <si>
    <t>Elías Piña</t>
  </si>
  <si>
    <t>Pedernales</t>
  </si>
  <si>
    <t>La Vega</t>
  </si>
  <si>
    <t>Moca</t>
  </si>
  <si>
    <t>Bonao</t>
  </si>
  <si>
    <t>Los  Platanitos</t>
  </si>
  <si>
    <t>Navarrete</t>
  </si>
  <si>
    <t>Pekín, Santiago</t>
  </si>
  <si>
    <t>Constanza</t>
  </si>
  <si>
    <t>Boca De Cachón</t>
  </si>
  <si>
    <t>Puerto Plata</t>
  </si>
  <si>
    <t>Cruz De Manzanillo</t>
  </si>
  <si>
    <t>San Francisco. De Macorís</t>
  </si>
  <si>
    <t>Santiago Rodríguez</t>
  </si>
  <si>
    <t>Nagua</t>
  </si>
  <si>
    <t>Samaná</t>
  </si>
  <si>
    <t>Dajabón</t>
  </si>
  <si>
    <t>Cristóbal</t>
  </si>
  <si>
    <t>Batey 6</t>
  </si>
  <si>
    <t>Total Comedores Productores</t>
  </si>
  <si>
    <t>JULIO</t>
  </si>
  <si>
    <t>AGOSTO</t>
  </si>
  <si>
    <t>TOTAL</t>
  </si>
  <si>
    <t>Galván</t>
  </si>
  <si>
    <t>Postrer Rio</t>
  </si>
  <si>
    <t>Enriquillo</t>
  </si>
  <si>
    <t>Arroyo Cano</t>
  </si>
  <si>
    <t>Paraiso</t>
  </si>
  <si>
    <t>El Yaque</t>
  </si>
  <si>
    <t>Hato Mayor</t>
  </si>
  <si>
    <t xml:space="preserve">Producción global de raciones cocidas </t>
  </si>
  <si>
    <t>Montecristi</t>
  </si>
  <si>
    <t>Loteria Nacional</t>
  </si>
  <si>
    <t xml:space="preserve">SEPTIEMBRE </t>
  </si>
  <si>
    <t xml:space="preserve">Mao Valverde </t>
  </si>
  <si>
    <t>Cotui</t>
  </si>
  <si>
    <t>Estebania</t>
  </si>
  <si>
    <t>UASD Barahona</t>
  </si>
  <si>
    <t>UASD San Juan De La Maguana</t>
  </si>
  <si>
    <t>Villa Gonzalez</t>
  </si>
  <si>
    <t>Mena</t>
  </si>
  <si>
    <t>Nizao</t>
  </si>
  <si>
    <t>UASD Sto.Dgo</t>
  </si>
  <si>
    <t xml:space="preserve">Villa Altagracia </t>
  </si>
  <si>
    <t>Herrera</t>
  </si>
  <si>
    <t>Las Yayas</t>
  </si>
  <si>
    <t>Polo</t>
  </si>
  <si>
    <t>La Cienega</t>
  </si>
  <si>
    <t xml:space="preserve">Cabral </t>
  </si>
  <si>
    <t>Peñon</t>
  </si>
  <si>
    <t>Jaquimeyes</t>
  </si>
  <si>
    <t>Oviedo</t>
  </si>
  <si>
    <t>UASD San Francisco</t>
  </si>
  <si>
    <t>CEA</t>
  </si>
  <si>
    <t>La Victoria</t>
  </si>
  <si>
    <t>Vicente Noble</t>
  </si>
  <si>
    <t>Jima Abajo</t>
  </si>
  <si>
    <t>Padre las Casas</t>
  </si>
  <si>
    <t>Tamayo</t>
  </si>
  <si>
    <t>Cienfuegos</t>
  </si>
  <si>
    <t xml:space="preserve">Loma de Cabrera </t>
  </si>
  <si>
    <t xml:space="preserve">Rio San Juan </t>
  </si>
  <si>
    <t>El Pino</t>
  </si>
  <si>
    <t xml:space="preserve">Duverge </t>
  </si>
  <si>
    <t>Yamasa</t>
  </si>
  <si>
    <t>UASD Bonao</t>
  </si>
  <si>
    <t>INPOSDOM</t>
  </si>
  <si>
    <t>Valiente</t>
  </si>
  <si>
    <t>Las Charcas de Maria Nova</t>
  </si>
  <si>
    <t>Batey 7</t>
  </si>
  <si>
    <t>Villa Central</t>
  </si>
  <si>
    <t>Uvilla Bahoruco</t>
  </si>
  <si>
    <t>Sabana de la Mar</t>
  </si>
  <si>
    <t>Escuela P. San Isidro</t>
  </si>
  <si>
    <t>Escuela P. Bani</t>
  </si>
  <si>
    <t>Villa Jaragua</t>
  </si>
  <si>
    <t xml:space="preserve">Los Rios </t>
  </si>
  <si>
    <t>Salinas</t>
  </si>
  <si>
    <t>Cocina Móvil 01</t>
  </si>
  <si>
    <t>Cocina Móvil 03</t>
  </si>
  <si>
    <t>Cocina Móvil 08</t>
  </si>
  <si>
    <t>Cocina Móvil 09</t>
  </si>
  <si>
    <t>Cocina Móvil 13</t>
  </si>
  <si>
    <t>Cocina Móvil 14</t>
  </si>
  <si>
    <t>Cocina Móvil 16</t>
  </si>
  <si>
    <t>Cocina Móvil 18</t>
  </si>
  <si>
    <t>Cocina Móvil 21</t>
  </si>
  <si>
    <t>Cocina Móvil 22</t>
  </si>
  <si>
    <t>Cocina Móvil 23</t>
  </si>
  <si>
    <t>Cocina Móvil 24</t>
  </si>
  <si>
    <t>Cocina Móvil 25</t>
  </si>
  <si>
    <t>Cocina Móvil 27</t>
  </si>
  <si>
    <t>Cocina Móvil 29</t>
  </si>
  <si>
    <t>Obras Públicas</t>
  </si>
  <si>
    <t>Total de Cocinas Moviles</t>
  </si>
  <si>
    <t>EXPENDIOS</t>
  </si>
  <si>
    <t>COCINAS MOVILES</t>
  </si>
  <si>
    <t>COMEDORES PRODUCTORES</t>
  </si>
  <si>
    <t>Nueva Barquita</t>
  </si>
  <si>
    <t>Capotillo</t>
  </si>
  <si>
    <t>Quita Sueño</t>
  </si>
  <si>
    <t>Sabana Larga</t>
  </si>
  <si>
    <t>Arroyo Dulce</t>
  </si>
  <si>
    <t xml:space="preserve">Los Patos </t>
  </si>
  <si>
    <t>Palo Alto</t>
  </si>
  <si>
    <t>Batey #5</t>
  </si>
  <si>
    <t>Jobos</t>
  </si>
  <si>
    <t>Juancho Centro</t>
  </si>
  <si>
    <t>Tierra Nueva</t>
  </si>
  <si>
    <t>Universidad UTECO</t>
  </si>
  <si>
    <t>Batey #8</t>
  </si>
  <si>
    <t>Batey #9</t>
  </si>
  <si>
    <t>Quita Coraza</t>
  </si>
  <si>
    <t>Canoa</t>
  </si>
  <si>
    <t>Total de Expendios</t>
  </si>
  <si>
    <t>UASD</t>
  </si>
  <si>
    <t>Los Llanos</t>
  </si>
  <si>
    <t>Las Guaranas</t>
  </si>
  <si>
    <t>Guerra</t>
  </si>
  <si>
    <t>Cevicos</t>
  </si>
  <si>
    <t>Cachon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</si>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</sst>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;[Red]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FF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rgb="FF4C4747"/>
      <name val="Times New Roman"/>
      <family val="1"/>
    </font>
    <font>
      <sz val="12"/>
      <color rgb="FF4C4747"/>
      <name val="Times New Roman"/>
      <family val="1"/>
    </font>
    <font>
      <sz val="12"/>
      <color theme="4" tint="-0.499984740745262"/>
      <name val="Times New Roman"/>
      <family val="1"/>
    </font>
    <font>
      <sz val="12"/>
      <color theme="4" tint="-0.499984740745262"/>
      <name val="Calibri"/>
      <family val="2"/>
      <scheme val="minor"/>
    </font>
    <font>
      <b/>
      <sz val="12"/>
      <color rgb="FFFF0000"/>
      <name val="Times New Roman"/>
      <family val="1"/>
    </font>
    <font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142F6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E0E6E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7F7F7F"/>
      </bottom>
      <diagonal/>
    </border>
    <border>
      <left/>
      <right style="medium">
        <color indexed="64"/>
      </right>
      <top style="medium">
        <color indexed="64"/>
      </top>
      <bottom style="medium">
        <color rgb="FF7F7F7F"/>
      </bottom>
      <diagonal/>
    </border>
    <border>
      <left style="medium">
        <color indexed="64"/>
      </left>
      <right/>
      <top style="medium">
        <color rgb="FF7F7F7F"/>
      </top>
      <bottom style="medium">
        <color rgb="FF7F7F7F"/>
      </bottom>
      <diagonal/>
    </border>
    <border>
      <left/>
      <right style="medium">
        <color indexed="64"/>
      </right>
      <top style="medium">
        <color rgb="FF7F7F7F"/>
      </top>
      <bottom style="medium">
        <color rgb="FF7F7F7F"/>
      </bottom>
      <diagonal/>
    </border>
    <border>
      <left style="medium">
        <color indexed="64"/>
      </left>
      <right style="medium">
        <color rgb="FF7F7F7F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7F7F7F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43" fontId="2" fillId="0" borderId="0" xfId="1" applyFont="1"/>
    <xf numFmtId="164" fontId="2" fillId="0" borderId="0" xfId="0" applyNumberFormat="1" applyFo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0" borderId="0" xfId="0" applyFont="1"/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top"/>
    </xf>
    <xf numFmtId="0" fontId="4" fillId="5" borderId="1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top"/>
    </xf>
    <xf numFmtId="0" fontId="6" fillId="0" borderId="4" xfId="0" applyFont="1" applyBorder="1" applyAlignment="1">
      <alignment horizontal="justify" vertical="top"/>
    </xf>
    <xf numFmtId="3" fontId="6" fillId="6" borderId="5" xfId="0" applyNumberFormat="1" applyFont="1" applyFill="1" applyBorder="1" applyAlignment="1">
      <alignment horizontal="right" vertical="top"/>
    </xf>
    <xf numFmtId="164" fontId="2" fillId="0" borderId="1" xfId="0" applyNumberFormat="1" applyFont="1" applyBorder="1" applyAlignment="1"/>
    <xf numFmtId="164" fontId="2" fillId="0" borderId="2" xfId="0" applyNumberFormat="1" applyFont="1" applyBorder="1" applyAlignment="1"/>
    <xf numFmtId="164" fontId="2" fillId="0" borderId="1" xfId="0" applyNumberFormat="1" applyFont="1" applyBorder="1"/>
    <xf numFmtId="0" fontId="7" fillId="0" borderId="4" xfId="0" applyFont="1" applyBorder="1" applyAlignment="1">
      <alignment horizontal="justify" vertical="top"/>
    </xf>
    <xf numFmtId="164" fontId="8" fillId="0" borderId="1" xfId="0" applyNumberFormat="1" applyFont="1" applyBorder="1" applyAlignment="1"/>
    <xf numFmtId="164" fontId="8" fillId="0" borderId="2" xfId="0" applyNumberFormat="1" applyFont="1" applyBorder="1" applyAlignment="1"/>
    <xf numFmtId="164" fontId="8" fillId="0" borderId="1" xfId="0" applyNumberFormat="1" applyFont="1" applyBorder="1"/>
    <xf numFmtId="0" fontId="3" fillId="2" borderId="13" xfId="0" applyFont="1" applyFill="1" applyBorder="1" applyAlignment="1">
      <alignment horizontal="center" vertical="top"/>
    </xf>
    <xf numFmtId="3" fontId="3" fillId="2" borderId="14" xfId="0" applyNumberFormat="1" applyFont="1" applyFill="1" applyBorder="1" applyAlignment="1">
      <alignment horizontal="right" vertical="top" wrapText="1"/>
    </xf>
    <xf numFmtId="164" fontId="4" fillId="7" borderId="1" xfId="0" applyNumberFormat="1" applyFont="1" applyFill="1" applyBorder="1" applyAlignment="1"/>
    <xf numFmtId="164" fontId="4" fillId="7" borderId="1" xfId="0" applyNumberFormat="1" applyFont="1" applyFill="1" applyBorder="1"/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3" fontId="6" fillId="6" borderId="1" xfId="0" applyNumberFormat="1" applyFont="1" applyFill="1" applyBorder="1" applyAlignment="1">
      <alignment horizontal="right" vertical="top"/>
    </xf>
    <xf numFmtId="164" fontId="2" fillId="0" borderId="12" xfId="0" applyNumberFormat="1" applyFont="1" applyBorder="1" applyAlignment="1"/>
    <xf numFmtId="3" fontId="3" fillId="2" borderId="3" xfId="0" applyNumberFormat="1" applyFont="1" applyFill="1" applyBorder="1" applyAlignment="1">
      <alignment horizontal="right" vertical="top" wrapText="1"/>
    </xf>
    <xf numFmtId="0" fontId="6" fillId="6" borderId="0" xfId="0" applyFont="1" applyFill="1" applyBorder="1" applyAlignment="1">
      <alignment horizontal="justify" vertical="top"/>
    </xf>
    <xf numFmtId="0" fontId="6" fillId="6" borderId="4" xfId="0" applyFont="1" applyFill="1" applyBorder="1" applyAlignment="1">
      <alignment horizontal="justify"/>
    </xf>
    <xf numFmtId="3" fontId="2" fillId="0" borderId="1" xfId="0" applyNumberFormat="1" applyFont="1" applyBorder="1"/>
    <xf numFmtId="3" fontId="2" fillId="6" borderId="1" xfId="0" applyNumberFormat="1" applyFont="1" applyFill="1" applyBorder="1"/>
    <xf numFmtId="3" fontId="2" fillId="6" borderId="1" xfId="0" applyNumberFormat="1" applyFont="1" applyFill="1" applyBorder="1" applyAlignment="1">
      <alignment vertical="top"/>
    </xf>
    <xf numFmtId="164" fontId="2" fillId="0" borderId="1" xfId="0" applyNumberFormat="1" applyFont="1" applyBorder="1" applyAlignment="1">
      <alignment vertical="top"/>
    </xf>
    <xf numFmtId="3" fontId="2" fillId="6" borderId="2" xfId="0" applyNumberFormat="1" applyFont="1" applyFill="1" applyBorder="1"/>
    <xf numFmtId="164" fontId="2" fillId="0" borderId="2" xfId="0" applyNumberFormat="1" applyFont="1" applyBorder="1"/>
    <xf numFmtId="3" fontId="2" fillId="6" borderId="2" xfId="0" applyNumberFormat="1" applyFont="1" applyFill="1" applyBorder="1" applyAlignment="1">
      <alignment vertical="top"/>
    </xf>
    <xf numFmtId="164" fontId="2" fillId="0" borderId="2" xfId="0" applyNumberFormat="1" applyFont="1" applyBorder="1" applyAlignment="1">
      <alignment vertical="top"/>
    </xf>
    <xf numFmtId="3" fontId="2" fillId="6" borderId="11" xfId="0" applyNumberFormat="1" applyFont="1" applyFill="1" applyBorder="1" applyAlignment="1">
      <alignment vertical="top"/>
    </xf>
    <xf numFmtId="164" fontId="2" fillId="0" borderId="11" xfId="0" applyNumberFormat="1" applyFont="1" applyBorder="1" applyAlignment="1">
      <alignment vertical="top"/>
    </xf>
    <xf numFmtId="3" fontId="2" fillId="0" borderId="1" xfId="0" applyNumberFormat="1" applyFont="1" applyBorder="1" applyAlignment="1">
      <alignment vertical="top"/>
    </xf>
    <xf numFmtId="0" fontId="6" fillId="4" borderId="4" xfId="0" applyFont="1" applyFill="1" applyBorder="1" applyAlignment="1">
      <alignment horizontal="left" vertical="top" wrapText="1"/>
    </xf>
    <xf numFmtId="3" fontId="6" fillId="4" borderId="5" xfId="0" applyNumberFormat="1" applyFont="1" applyFill="1" applyBorder="1" applyAlignment="1">
      <alignment horizontal="right" vertical="top"/>
    </xf>
    <xf numFmtId="0" fontId="3" fillId="2" borderId="10" xfId="0" applyFont="1" applyFill="1" applyBorder="1" applyAlignment="1">
      <alignment horizontal="justify" vertical="top"/>
    </xf>
    <xf numFmtId="3" fontId="3" fillId="2" borderId="3" xfId="0" applyNumberFormat="1" applyFont="1" applyFill="1" applyBorder="1" applyAlignment="1">
      <alignment horizontal="right" vertical="top"/>
    </xf>
    <xf numFmtId="3" fontId="4" fillId="7" borderId="1" xfId="1" applyNumberFormat="1" applyFont="1" applyFill="1" applyBorder="1"/>
    <xf numFmtId="164" fontId="4" fillId="7" borderId="2" xfId="0" applyNumberFormat="1" applyFont="1" applyFill="1" applyBorder="1"/>
    <xf numFmtId="0" fontId="3" fillId="6" borderId="0" xfId="0" applyFont="1" applyFill="1" applyBorder="1" applyAlignment="1">
      <alignment horizontal="justify" vertical="top"/>
    </xf>
    <xf numFmtId="3" fontId="9" fillId="6" borderId="0" xfId="0" applyNumberFormat="1" applyFont="1" applyFill="1" applyBorder="1" applyAlignment="1">
      <alignment horizontal="right" vertical="top"/>
    </xf>
    <xf numFmtId="164" fontId="4" fillId="6" borderId="0" xfId="0" applyNumberFormat="1" applyFont="1" applyFill="1" applyBorder="1"/>
    <xf numFmtId="0" fontId="10" fillId="0" borderId="0" xfId="0" applyFont="1" applyAlignment="1">
      <alignment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DE59"/>
      <color rgb="FF4C4747"/>
      <color rgb="FFE0E6ED"/>
      <color rgb="FF47A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H150"/>
  <sheetViews>
    <sheetView tabSelected="1" topLeftCell="B109" zoomScale="90" zoomScaleNormal="90" workbookViewId="0">
      <selection activeCell="N123" sqref="N123"/>
    </sheetView>
  </sheetViews>
  <sheetFormatPr baseColWidth="10" defaultRowHeight="15.75" x14ac:dyDescent="0.25"/>
  <cols>
    <col min="1" max="1" width="0" style="1" hidden="1" customWidth="1"/>
    <col min="2" max="2" width="4.140625" style="1" customWidth="1"/>
    <col min="3" max="3" width="25.140625" style="2" customWidth="1"/>
    <col min="4" max="4" width="13.85546875" style="2" customWidth="1"/>
    <col min="5" max="5" width="16.28515625" style="1" customWidth="1"/>
    <col min="6" max="6" width="16.5703125" style="1" customWidth="1"/>
    <col min="7" max="7" width="15.140625" style="1" customWidth="1"/>
    <col min="8" max="8" width="16.85546875" style="1" customWidth="1"/>
    <col min="9" max="16384" width="11.42578125" style="1"/>
  </cols>
  <sheetData>
    <row r="2" spans="2:8" ht="16.5" thickBot="1" x14ac:dyDescent="0.3">
      <c r="E2" s="3"/>
      <c r="F2" s="4"/>
      <c r="G2" s="3"/>
      <c r="H2" s="3"/>
    </row>
    <row r="3" spans="2:8" ht="16.5" thickBot="1" x14ac:dyDescent="0.3">
      <c r="C3" s="5" t="s">
        <v>52</v>
      </c>
      <c r="D3" s="6"/>
      <c r="E3" s="7"/>
      <c r="F3" s="7"/>
      <c r="G3" s="7"/>
      <c r="H3" s="7"/>
    </row>
    <row r="4" spans="2:8" ht="16.5" thickBot="1" x14ac:dyDescent="0.3">
      <c r="C4" s="8" t="s">
        <v>118</v>
      </c>
      <c r="D4" s="9"/>
      <c r="E4" s="10" t="s">
        <v>42</v>
      </c>
      <c r="F4" s="11" t="s">
        <v>43</v>
      </c>
      <c r="G4" s="12" t="s">
        <v>55</v>
      </c>
      <c r="H4" s="10" t="s">
        <v>44</v>
      </c>
    </row>
    <row r="5" spans="2:8" x14ac:dyDescent="0.25">
      <c r="B5" s="1">
        <v>1</v>
      </c>
      <c r="C5" s="13" t="s">
        <v>100</v>
      </c>
      <c r="D5" s="14">
        <f>+H5</f>
        <v>43301</v>
      </c>
      <c r="E5" s="15">
        <v>15031</v>
      </c>
      <c r="F5" s="15">
        <v>14636</v>
      </c>
      <c r="G5" s="16">
        <v>13634</v>
      </c>
      <c r="H5" s="17">
        <f t="shared" ref="H5:H20" si="0">SUM(E5:G5)</f>
        <v>43301</v>
      </c>
    </row>
    <row r="6" spans="2:8" x14ac:dyDescent="0.25">
      <c r="B6" s="1">
        <v>2</v>
      </c>
      <c r="C6" s="13" t="s">
        <v>101</v>
      </c>
      <c r="D6" s="14">
        <f t="shared" ref="D6:D20" si="1">+H6</f>
        <v>44034</v>
      </c>
      <c r="E6" s="15">
        <v>15147</v>
      </c>
      <c r="F6" s="15">
        <v>15067</v>
      </c>
      <c r="G6" s="16">
        <v>13820</v>
      </c>
      <c r="H6" s="17">
        <f t="shared" si="0"/>
        <v>44034</v>
      </c>
    </row>
    <row r="7" spans="2:8" x14ac:dyDescent="0.25">
      <c r="B7" s="1">
        <v>3</v>
      </c>
      <c r="C7" s="13" t="s">
        <v>102</v>
      </c>
      <c r="D7" s="14">
        <f t="shared" si="1"/>
        <v>26295</v>
      </c>
      <c r="E7" s="15">
        <v>5605</v>
      </c>
      <c r="F7" s="15">
        <v>8600</v>
      </c>
      <c r="G7" s="16">
        <v>12090</v>
      </c>
      <c r="H7" s="17">
        <f t="shared" si="0"/>
        <v>26295</v>
      </c>
    </row>
    <row r="8" spans="2:8" x14ac:dyDescent="0.25">
      <c r="B8" s="1">
        <v>4</v>
      </c>
      <c r="C8" s="13" t="s">
        <v>103</v>
      </c>
      <c r="D8" s="14">
        <f t="shared" si="1"/>
        <v>27455</v>
      </c>
      <c r="E8" s="15">
        <v>6280</v>
      </c>
      <c r="F8" s="15">
        <v>10200</v>
      </c>
      <c r="G8" s="16">
        <v>10975</v>
      </c>
      <c r="H8" s="17">
        <f t="shared" si="0"/>
        <v>27455</v>
      </c>
    </row>
    <row r="9" spans="2:8" x14ac:dyDescent="0.25">
      <c r="B9" s="1">
        <v>5</v>
      </c>
      <c r="C9" s="13" t="s">
        <v>104</v>
      </c>
      <c r="D9" s="14">
        <f t="shared" si="1"/>
        <v>19842</v>
      </c>
      <c r="E9" s="15">
        <v>3655</v>
      </c>
      <c r="F9" s="15">
        <v>10782</v>
      </c>
      <c r="G9" s="16">
        <v>5405</v>
      </c>
      <c r="H9" s="17">
        <f t="shared" si="0"/>
        <v>19842</v>
      </c>
    </row>
    <row r="10" spans="2:8" x14ac:dyDescent="0.25">
      <c r="B10" s="1">
        <v>6</v>
      </c>
      <c r="C10" s="13" t="s">
        <v>105</v>
      </c>
      <c r="D10" s="14">
        <f t="shared" si="1"/>
        <v>41613</v>
      </c>
      <c r="E10" s="15">
        <v>6510</v>
      </c>
      <c r="F10" s="15">
        <f>6250+12060</f>
        <v>18310</v>
      </c>
      <c r="G10" s="16">
        <v>16793</v>
      </c>
      <c r="H10" s="17">
        <f t="shared" si="0"/>
        <v>41613</v>
      </c>
    </row>
    <row r="11" spans="2:8" x14ac:dyDescent="0.25">
      <c r="B11" s="1">
        <v>7</v>
      </c>
      <c r="C11" s="13" t="s">
        <v>106</v>
      </c>
      <c r="D11" s="14">
        <f t="shared" si="1"/>
        <v>27820</v>
      </c>
      <c r="E11" s="15">
        <v>8865</v>
      </c>
      <c r="F11" s="15">
        <v>10140</v>
      </c>
      <c r="G11" s="16">
        <v>8815</v>
      </c>
      <c r="H11" s="17">
        <f t="shared" si="0"/>
        <v>27820</v>
      </c>
    </row>
    <row r="12" spans="2:8" x14ac:dyDescent="0.25">
      <c r="B12" s="1">
        <v>9</v>
      </c>
      <c r="C12" s="13" t="s">
        <v>107</v>
      </c>
      <c r="D12" s="14">
        <f t="shared" si="1"/>
        <v>33118</v>
      </c>
      <c r="E12" s="15">
        <v>11205</v>
      </c>
      <c r="F12" s="15">
        <v>11438</v>
      </c>
      <c r="G12" s="16">
        <v>10475</v>
      </c>
      <c r="H12" s="17">
        <f t="shared" si="0"/>
        <v>33118</v>
      </c>
    </row>
    <row r="13" spans="2:8" x14ac:dyDescent="0.25">
      <c r="B13" s="1">
        <v>10</v>
      </c>
      <c r="C13" s="13" t="s">
        <v>108</v>
      </c>
      <c r="D13" s="14">
        <f t="shared" si="1"/>
        <v>26061</v>
      </c>
      <c r="E13" s="15">
        <v>8521</v>
      </c>
      <c r="F13" s="15">
        <v>9455</v>
      </c>
      <c r="G13" s="16">
        <v>8085</v>
      </c>
      <c r="H13" s="17">
        <f t="shared" si="0"/>
        <v>26061</v>
      </c>
    </row>
    <row r="14" spans="2:8" x14ac:dyDescent="0.25">
      <c r="B14" s="1">
        <v>11</v>
      </c>
      <c r="C14" s="13" t="s">
        <v>109</v>
      </c>
      <c r="D14" s="14">
        <f t="shared" si="1"/>
        <v>29110</v>
      </c>
      <c r="E14" s="15">
        <v>6970</v>
      </c>
      <c r="F14" s="15">
        <v>11805</v>
      </c>
      <c r="G14" s="16">
        <v>10335</v>
      </c>
      <c r="H14" s="17">
        <f t="shared" si="0"/>
        <v>29110</v>
      </c>
    </row>
    <row r="15" spans="2:8" x14ac:dyDescent="0.25">
      <c r="B15" s="1">
        <v>12</v>
      </c>
      <c r="C15" s="13" t="s">
        <v>110</v>
      </c>
      <c r="D15" s="14">
        <f t="shared" si="1"/>
        <v>41240</v>
      </c>
      <c r="E15" s="15">
        <v>18175</v>
      </c>
      <c r="F15" s="15">
        <v>12735</v>
      </c>
      <c r="G15" s="16">
        <v>10330</v>
      </c>
      <c r="H15" s="17">
        <f t="shared" si="0"/>
        <v>41240</v>
      </c>
    </row>
    <row r="16" spans="2:8" x14ac:dyDescent="0.25">
      <c r="B16" s="1">
        <v>13</v>
      </c>
      <c r="C16" s="13" t="s">
        <v>111</v>
      </c>
      <c r="D16" s="14">
        <f t="shared" si="1"/>
        <v>21700</v>
      </c>
      <c r="E16" s="15">
        <v>6475</v>
      </c>
      <c r="F16" s="15">
        <v>8355</v>
      </c>
      <c r="G16" s="16">
        <v>6870</v>
      </c>
      <c r="H16" s="17">
        <f t="shared" si="0"/>
        <v>21700</v>
      </c>
    </row>
    <row r="17" spans="2:8" x14ac:dyDescent="0.25">
      <c r="B17" s="1">
        <v>14</v>
      </c>
      <c r="C17" s="13" t="s">
        <v>112</v>
      </c>
      <c r="D17" s="14">
        <f t="shared" si="1"/>
        <v>36640</v>
      </c>
      <c r="E17" s="15">
        <v>2860</v>
      </c>
      <c r="F17" s="15">
        <v>26025</v>
      </c>
      <c r="G17" s="16">
        <v>7755</v>
      </c>
      <c r="H17" s="17">
        <f t="shared" si="0"/>
        <v>36640</v>
      </c>
    </row>
    <row r="18" spans="2:8" x14ac:dyDescent="0.25">
      <c r="B18" s="1">
        <v>15</v>
      </c>
      <c r="C18" s="13" t="s">
        <v>113</v>
      </c>
      <c r="D18" s="14">
        <f t="shared" si="1"/>
        <v>30831</v>
      </c>
      <c r="E18" s="15">
        <v>4915</v>
      </c>
      <c r="F18" s="15">
        <v>12766</v>
      </c>
      <c r="G18" s="16">
        <v>13150</v>
      </c>
      <c r="H18" s="17">
        <f t="shared" si="0"/>
        <v>30831</v>
      </c>
    </row>
    <row r="19" spans="2:8" x14ac:dyDescent="0.25">
      <c r="B19" s="1">
        <v>16</v>
      </c>
      <c r="C19" s="13" t="s">
        <v>114</v>
      </c>
      <c r="D19" s="14">
        <f t="shared" si="1"/>
        <v>45435</v>
      </c>
      <c r="E19" s="15">
        <v>6080</v>
      </c>
      <c r="F19" s="15">
        <v>29085</v>
      </c>
      <c r="G19" s="16">
        <v>10270</v>
      </c>
      <c r="H19" s="17">
        <f t="shared" si="0"/>
        <v>45435</v>
      </c>
    </row>
    <row r="20" spans="2:8" ht="16.5" thickBot="1" x14ac:dyDescent="0.3">
      <c r="B20" s="1">
        <v>17</v>
      </c>
      <c r="C20" s="18" t="s">
        <v>115</v>
      </c>
      <c r="D20" s="14">
        <f t="shared" si="1"/>
        <v>217853</v>
      </c>
      <c r="E20" s="19">
        <f>7186+53133+13090</f>
        <v>73409</v>
      </c>
      <c r="F20" s="19">
        <f>7007+53099+13013</f>
        <v>73119</v>
      </c>
      <c r="G20" s="20">
        <f>6868+52049+12408</f>
        <v>71325</v>
      </c>
      <c r="H20" s="21">
        <f t="shared" si="0"/>
        <v>217853</v>
      </c>
    </row>
    <row r="21" spans="2:8" ht="16.5" thickBot="1" x14ac:dyDescent="0.3">
      <c r="C21" s="22" t="s">
        <v>116</v>
      </c>
      <c r="D21" s="23">
        <f>SUM(D5:D20)</f>
        <v>712348</v>
      </c>
      <c r="E21" s="24">
        <f>SUM(E5:E20)</f>
        <v>199703</v>
      </c>
      <c r="F21" s="24">
        <f>SUM(F5:F20)</f>
        <v>282518</v>
      </c>
      <c r="G21" s="24">
        <f>SUM(G5:G20)</f>
        <v>230127</v>
      </c>
      <c r="H21" s="25">
        <f>SUM(H5:H20)</f>
        <v>712348</v>
      </c>
    </row>
    <row r="22" spans="2:8" x14ac:dyDescent="0.25">
      <c r="C22" s="26" t="s">
        <v>117</v>
      </c>
      <c r="D22" s="27"/>
      <c r="E22" s="10" t="s">
        <v>42</v>
      </c>
      <c r="F22" s="11" t="s">
        <v>43</v>
      </c>
      <c r="G22" s="12" t="s">
        <v>55</v>
      </c>
      <c r="H22" s="10" t="s">
        <v>44</v>
      </c>
    </row>
    <row r="23" spans="2:8" x14ac:dyDescent="0.25">
      <c r="B23" s="1">
        <v>1</v>
      </c>
      <c r="C23" s="13" t="s">
        <v>120</v>
      </c>
      <c r="D23" s="28">
        <f>+H23</f>
        <v>17100</v>
      </c>
      <c r="E23" s="29"/>
      <c r="F23" s="15">
        <v>8715</v>
      </c>
      <c r="G23" s="16">
        <v>8385</v>
      </c>
      <c r="H23" s="17">
        <f t="shared" ref="H23:H41" si="2">SUM(E23:G23)</f>
        <v>17100</v>
      </c>
    </row>
    <row r="24" spans="2:8" x14ac:dyDescent="0.25">
      <c r="B24" s="1">
        <v>2</v>
      </c>
      <c r="C24" s="13" t="s">
        <v>121</v>
      </c>
      <c r="D24" s="28">
        <f t="shared" ref="D24:D40" si="3">+H24</f>
        <v>23800</v>
      </c>
      <c r="E24" s="29"/>
      <c r="F24" s="15">
        <v>11800</v>
      </c>
      <c r="G24" s="16">
        <v>12000</v>
      </c>
      <c r="H24" s="17">
        <f t="shared" si="2"/>
        <v>23800</v>
      </c>
    </row>
    <row r="25" spans="2:8" x14ac:dyDescent="0.25">
      <c r="B25" s="1">
        <v>3</v>
      </c>
      <c r="C25" s="13" t="s">
        <v>122</v>
      </c>
      <c r="D25" s="28">
        <f t="shared" si="3"/>
        <v>30600</v>
      </c>
      <c r="E25" s="29"/>
      <c r="F25" s="15">
        <v>12600</v>
      </c>
      <c r="G25" s="16">
        <v>18000</v>
      </c>
      <c r="H25" s="17">
        <f t="shared" si="2"/>
        <v>30600</v>
      </c>
    </row>
    <row r="26" spans="2:8" x14ac:dyDescent="0.25">
      <c r="B26" s="1">
        <v>4</v>
      </c>
      <c r="C26" s="13" t="s">
        <v>123</v>
      </c>
      <c r="D26" s="28">
        <f t="shared" si="3"/>
        <v>16400</v>
      </c>
      <c r="E26" s="29"/>
      <c r="F26" s="15">
        <v>8400</v>
      </c>
      <c r="G26" s="16">
        <v>8000</v>
      </c>
      <c r="H26" s="17">
        <f t="shared" si="2"/>
        <v>16400</v>
      </c>
    </row>
    <row r="27" spans="2:8" x14ac:dyDescent="0.25">
      <c r="B27" s="1">
        <v>5</v>
      </c>
      <c r="C27" s="13" t="s">
        <v>124</v>
      </c>
      <c r="D27" s="28">
        <f t="shared" si="3"/>
        <v>20000</v>
      </c>
      <c r="E27" s="29"/>
      <c r="F27" s="15">
        <v>10500</v>
      </c>
      <c r="G27" s="16">
        <v>9500</v>
      </c>
      <c r="H27" s="17">
        <f t="shared" si="2"/>
        <v>20000</v>
      </c>
    </row>
    <row r="28" spans="2:8" x14ac:dyDescent="0.25">
      <c r="B28" s="1">
        <v>6</v>
      </c>
      <c r="C28" s="13" t="s">
        <v>125</v>
      </c>
      <c r="D28" s="28">
        <f t="shared" si="3"/>
        <v>7830</v>
      </c>
      <c r="E28" s="29"/>
      <c r="F28" s="15">
        <v>1510</v>
      </c>
      <c r="G28" s="16">
        <v>6320</v>
      </c>
      <c r="H28" s="17">
        <f t="shared" si="2"/>
        <v>7830</v>
      </c>
    </row>
    <row r="29" spans="2:8" x14ac:dyDescent="0.25">
      <c r="B29" s="1">
        <v>7</v>
      </c>
      <c r="C29" s="13" t="s">
        <v>126</v>
      </c>
      <c r="D29" s="28">
        <f t="shared" si="3"/>
        <v>8200</v>
      </c>
      <c r="E29" s="29"/>
      <c r="F29" s="15">
        <v>4200</v>
      </c>
      <c r="G29" s="16">
        <v>4000</v>
      </c>
      <c r="H29" s="17">
        <f t="shared" si="2"/>
        <v>8200</v>
      </c>
    </row>
    <row r="30" spans="2:8" x14ac:dyDescent="0.25">
      <c r="B30" s="1">
        <v>8</v>
      </c>
      <c r="C30" s="13" t="s">
        <v>127</v>
      </c>
      <c r="D30" s="28">
        <f t="shared" si="3"/>
        <v>15375</v>
      </c>
      <c r="E30" s="29"/>
      <c r="F30" s="15">
        <v>7875</v>
      </c>
      <c r="G30" s="16">
        <v>7500</v>
      </c>
      <c r="H30" s="17">
        <f t="shared" si="2"/>
        <v>15375</v>
      </c>
    </row>
    <row r="31" spans="2:8" x14ac:dyDescent="0.25">
      <c r="B31" s="1">
        <v>9</v>
      </c>
      <c r="C31" s="13" t="s">
        <v>128</v>
      </c>
      <c r="D31" s="28">
        <f t="shared" si="3"/>
        <v>10250</v>
      </c>
      <c r="E31" s="29"/>
      <c r="F31" s="15">
        <v>5250</v>
      </c>
      <c r="G31" s="16">
        <v>5000</v>
      </c>
      <c r="H31" s="17">
        <f t="shared" si="2"/>
        <v>10250</v>
      </c>
    </row>
    <row r="32" spans="2:8" x14ac:dyDescent="0.25">
      <c r="B32" s="1">
        <v>10</v>
      </c>
      <c r="C32" s="13" t="s">
        <v>129</v>
      </c>
      <c r="D32" s="28">
        <f t="shared" si="3"/>
        <v>12300</v>
      </c>
      <c r="E32" s="29"/>
      <c r="F32" s="15">
        <v>6300</v>
      </c>
      <c r="G32" s="16">
        <v>6000</v>
      </c>
      <c r="H32" s="17">
        <f t="shared" si="2"/>
        <v>12300</v>
      </c>
    </row>
    <row r="33" spans="2:8" x14ac:dyDescent="0.25">
      <c r="B33" s="1">
        <v>11</v>
      </c>
      <c r="C33" s="13" t="s">
        <v>130</v>
      </c>
      <c r="D33" s="28">
        <f t="shared" si="3"/>
        <v>8200</v>
      </c>
      <c r="E33" s="29"/>
      <c r="F33" s="15">
        <v>4200</v>
      </c>
      <c r="G33" s="16">
        <v>4000</v>
      </c>
      <c r="H33" s="17">
        <f t="shared" si="2"/>
        <v>8200</v>
      </c>
    </row>
    <row r="34" spans="2:8" x14ac:dyDescent="0.25">
      <c r="B34" s="1">
        <v>12</v>
      </c>
      <c r="C34" s="13" t="s">
        <v>131</v>
      </c>
      <c r="D34" s="28">
        <f t="shared" si="3"/>
        <v>3300</v>
      </c>
      <c r="E34" s="29"/>
      <c r="F34" s="15">
        <v>1915</v>
      </c>
      <c r="G34" s="16">
        <v>1385</v>
      </c>
      <c r="H34" s="17">
        <f t="shared" si="2"/>
        <v>3300</v>
      </c>
    </row>
    <row r="35" spans="2:8" x14ac:dyDescent="0.25">
      <c r="B35" s="1">
        <v>13</v>
      </c>
      <c r="C35" s="13" t="s">
        <v>137</v>
      </c>
      <c r="D35" s="28">
        <f t="shared" si="3"/>
        <v>0</v>
      </c>
      <c r="E35" s="29"/>
      <c r="F35" s="15">
        <v>0</v>
      </c>
      <c r="G35" s="16">
        <v>0</v>
      </c>
      <c r="H35" s="17">
        <f t="shared" si="2"/>
        <v>0</v>
      </c>
    </row>
    <row r="36" spans="2:8" x14ac:dyDescent="0.25">
      <c r="B36" s="1">
        <v>14</v>
      </c>
      <c r="C36" s="13" t="s">
        <v>132</v>
      </c>
      <c r="D36" s="28">
        <f t="shared" si="3"/>
        <v>8050</v>
      </c>
      <c r="E36" s="29"/>
      <c r="F36" s="15">
        <v>3050</v>
      </c>
      <c r="G36" s="16">
        <v>5000</v>
      </c>
      <c r="H36" s="17">
        <f t="shared" si="2"/>
        <v>8050</v>
      </c>
    </row>
    <row r="37" spans="2:8" x14ac:dyDescent="0.25">
      <c r="B37" s="1">
        <v>15</v>
      </c>
      <c r="C37" s="13" t="s">
        <v>133</v>
      </c>
      <c r="D37" s="28">
        <f t="shared" si="3"/>
        <v>8000</v>
      </c>
      <c r="E37" s="29"/>
      <c r="F37" s="15">
        <v>3000</v>
      </c>
      <c r="G37" s="16">
        <v>5000</v>
      </c>
      <c r="H37" s="17">
        <f t="shared" si="2"/>
        <v>8000</v>
      </c>
    </row>
    <row r="38" spans="2:8" x14ac:dyDescent="0.25">
      <c r="B38" s="1">
        <v>16</v>
      </c>
      <c r="C38" s="13" t="s">
        <v>134</v>
      </c>
      <c r="D38" s="28">
        <f t="shared" si="3"/>
        <v>9900</v>
      </c>
      <c r="E38" s="29"/>
      <c r="F38" s="15">
        <v>3900</v>
      </c>
      <c r="G38" s="16">
        <v>6000</v>
      </c>
      <c r="H38" s="17">
        <f t="shared" si="2"/>
        <v>9900</v>
      </c>
    </row>
    <row r="39" spans="2:8" x14ac:dyDescent="0.25">
      <c r="B39" s="1">
        <v>17</v>
      </c>
      <c r="C39" s="13" t="s">
        <v>135</v>
      </c>
      <c r="D39" s="28">
        <f t="shared" si="3"/>
        <v>3200</v>
      </c>
      <c r="E39" s="29"/>
      <c r="F39" s="15">
        <v>1200</v>
      </c>
      <c r="G39" s="16">
        <v>2000</v>
      </c>
      <c r="H39" s="17">
        <f t="shared" si="2"/>
        <v>3200</v>
      </c>
    </row>
    <row r="40" spans="2:8" ht="16.5" thickBot="1" x14ac:dyDescent="0.3">
      <c r="B40" s="1">
        <v>18</v>
      </c>
      <c r="C40" s="13" t="s">
        <v>142</v>
      </c>
      <c r="D40" s="28">
        <f t="shared" si="3"/>
        <v>0</v>
      </c>
      <c r="E40" s="29"/>
      <c r="F40" s="15"/>
      <c r="G40" s="16"/>
      <c r="H40" s="17">
        <f t="shared" si="2"/>
        <v>0</v>
      </c>
    </row>
    <row r="41" spans="2:8" ht="16.5" thickBot="1" x14ac:dyDescent="0.3">
      <c r="C41" s="22" t="s">
        <v>136</v>
      </c>
      <c r="D41" s="30">
        <f>SUM(D23:D40)</f>
        <v>202505</v>
      </c>
      <c r="E41" s="24"/>
      <c r="F41" s="24">
        <f>SUM(F23:F39)</f>
        <v>94415</v>
      </c>
      <c r="G41" s="24">
        <f>SUM(G23:G39)</f>
        <v>108090</v>
      </c>
      <c r="H41" s="25">
        <f t="shared" si="2"/>
        <v>202505</v>
      </c>
    </row>
    <row r="42" spans="2:8" ht="16.5" thickBot="1" x14ac:dyDescent="0.3">
      <c r="C42" s="8" t="s">
        <v>119</v>
      </c>
      <c r="D42" s="9"/>
      <c r="E42" s="10" t="s">
        <v>42</v>
      </c>
      <c r="F42" s="11" t="s">
        <v>43</v>
      </c>
      <c r="G42" s="12" t="s">
        <v>55</v>
      </c>
      <c r="H42" s="10" t="s">
        <v>44</v>
      </c>
    </row>
    <row r="43" spans="2:8" x14ac:dyDescent="0.25">
      <c r="B43" s="31">
        <v>1</v>
      </c>
      <c r="C43" s="32" t="s">
        <v>0</v>
      </c>
      <c r="D43" s="14">
        <f>+H43</f>
        <v>844507</v>
      </c>
      <c r="E43" s="33">
        <v>310092</v>
      </c>
      <c r="F43" s="17">
        <v>270856</v>
      </c>
      <c r="G43" s="17">
        <v>263559</v>
      </c>
      <c r="H43" s="17">
        <f t="shared" ref="H43:H72" si="4">SUM(E43:G43)</f>
        <v>844507</v>
      </c>
    </row>
    <row r="44" spans="2:8" x14ac:dyDescent="0.25">
      <c r="B44" s="31"/>
      <c r="C44" s="32" t="s">
        <v>1</v>
      </c>
      <c r="D44" s="14">
        <f t="shared" ref="D44:D127" si="5">+H44</f>
        <v>211433</v>
      </c>
      <c r="E44" s="34">
        <v>83396</v>
      </c>
      <c r="F44" s="17">
        <v>59571</v>
      </c>
      <c r="G44" s="17">
        <v>68466</v>
      </c>
      <c r="H44" s="17">
        <f t="shared" si="4"/>
        <v>211433</v>
      </c>
    </row>
    <row r="45" spans="2:8" s="2" customFormat="1" x14ac:dyDescent="0.25">
      <c r="B45" s="31"/>
      <c r="C45" s="32" t="s">
        <v>2</v>
      </c>
      <c r="D45" s="14">
        <f t="shared" si="5"/>
        <v>287624</v>
      </c>
      <c r="E45" s="35">
        <v>103776</v>
      </c>
      <c r="F45" s="36">
        <v>105000</v>
      </c>
      <c r="G45" s="17">
        <v>78848</v>
      </c>
      <c r="H45" s="17">
        <f t="shared" si="4"/>
        <v>287624</v>
      </c>
    </row>
    <row r="46" spans="2:8" x14ac:dyDescent="0.25">
      <c r="B46" s="31">
        <v>2</v>
      </c>
      <c r="C46" s="32" t="s">
        <v>3</v>
      </c>
      <c r="D46" s="14">
        <f t="shared" si="5"/>
        <v>169596</v>
      </c>
      <c r="E46" s="34">
        <v>56759</v>
      </c>
      <c r="F46" s="17">
        <v>57901</v>
      </c>
      <c r="G46" s="17">
        <v>54936</v>
      </c>
      <c r="H46" s="17">
        <f t="shared" si="4"/>
        <v>169596</v>
      </c>
    </row>
    <row r="47" spans="2:8" s="2" customFormat="1" x14ac:dyDescent="0.25">
      <c r="B47" s="31">
        <v>3</v>
      </c>
      <c r="C47" s="32" t="s">
        <v>4</v>
      </c>
      <c r="D47" s="14">
        <f t="shared" si="5"/>
        <v>161205</v>
      </c>
      <c r="E47" s="35">
        <v>57379</v>
      </c>
      <c r="F47" s="36">
        <v>53024</v>
      </c>
      <c r="G47" s="17">
        <v>50802</v>
      </c>
      <c r="H47" s="17">
        <f t="shared" si="4"/>
        <v>161205</v>
      </c>
    </row>
    <row r="48" spans="2:8" x14ac:dyDescent="0.25">
      <c r="B48" s="31">
        <v>4</v>
      </c>
      <c r="C48" s="32" t="s">
        <v>5</v>
      </c>
      <c r="D48" s="14">
        <f t="shared" si="5"/>
        <v>282873</v>
      </c>
      <c r="E48" s="34">
        <v>108776</v>
      </c>
      <c r="F48" s="17">
        <v>90209</v>
      </c>
      <c r="G48" s="17">
        <v>83888</v>
      </c>
      <c r="H48" s="17">
        <f t="shared" si="4"/>
        <v>282873</v>
      </c>
    </row>
    <row r="49" spans="2:8" x14ac:dyDescent="0.25">
      <c r="B49" s="31">
        <v>5</v>
      </c>
      <c r="C49" s="32" t="s">
        <v>6</v>
      </c>
      <c r="D49" s="14">
        <f t="shared" si="5"/>
        <v>171029</v>
      </c>
      <c r="E49" s="34">
        <v>65230</v>
      </c>
      <c r="F49" s="17">
        <v>53786</v>
      </c>
      <c r="G49" s="17">
        <v>52013</v>
      </c>
      <c r="H49" s="17">
        <f t="shared" si="4"/>
        <v>171029</v>
      </c>
    </row>
    <row r="50" spans="2:8" x14ac:dyDescent="0.25">
      <c r="B50" s="31">
        <v>6</v>
      </c>
      <c r="C50" s="32" t="s">
        <v>7</v>
      </c>
      <c r="D50" s="14">
        <f t="shared" si="5"/>
        <v>171779</v>
      </c>
      <c r="E50" s="34">
        <v>58514</v>
      </c>
      <c r="F50" s="17">
        <v>55967</v>
      </c>
      <c r="G50" s="17">
        <v>57298</v>
      </c>
      <c r="H50" s="17">
        <f t="shared" si="4"/>
        <v>171779</v>
      </c>
    </row>
    <row r="51" spans="2:8" x14ac:dyDescent="0.25">
      <c r="B51" s="31">
        <v>7</v>
      </c>
      <c r="C51" s="32" t="s">
        <v>66</v>
      </c>
      <c r="D51" s="14">
        <f>+H51</f>
        <v>157628</v>
      </c>
      <c r="E51" s="37">
        <v>49075</v>
      </c>
      <c r="F51" s="38">
        <v>54300</v>
      </c>
      <c r="G51" s="17">
        <v>54253</v>
      </c>
      <c r="H51" s="17">
        <f t="shared" si="4"/>
        <v>157628</v>
      </c>
    </row>
    <row r="52" spans="2:8" s="2" customFormat="1" x14ac:dyDescent="0.25">
      <c r="B52" s="31">
        <v>8</v>
      </c>
      <c r="C52" s="32" t="s">
        <v>54</v>
      </c>
      <c r="D52" s="14">
        <f t="shared" si="5"/>
        <v>73219</v>
      </c>
      <c r="E52" s="35">
        <v>29940</v>
      </c>
      <c r="F52" s="36">
        <v>22088</v>
      </c>
      <c r="G52" s="17">
        <v>21191</v>
      </c>
      <c r="H52" s="17">
        <f t="shared" si="4"/>
        <v>73219</v>
      </c>
    </row>
    <row r="53" spans="2:8" x14ac:dyDescent="0.25">
      <c r="B53" s="31">
        <v>9</v>
      </c>
      <c r="C53" s="32" t="s">
        <v>64</v>
      </c>
      <c r="D53" s="14">
        <f t="shared" si="5"/>
        <v>182057</v>
      </c>
      <c r="E53" s="34">
        <v>0</v>
      </c>
      <c r="F53" s="17">
        <v>23961</v>
      </c>
      <c r="G53" s="17">
        <v>158096</v>
      </c>
      <c r="H53" s="17">
        <f t="shared" si="4"/>
        <v>182057</v>
      </c>
    </row>
    <row r="54" spans="2:8" x14ac:dyDescent="0.25">
      <c r="B54" s="31">
        <v>10</v>
      </c>
      <c r="C54" s="32" t="s">
        <v>75</v>
      </c>
      <c r="D54" s="14">
        <f t="shared" si="5"/>
        <v>30184</v>
      </c>
      <c r="E54" s="34">
        <v>10447</v>
      </c>
      <c r="F54" s="17">
        <v>10632</v>
      </c>
      <c r="G54" s="17">
        <v>9105</v>
      </c>
      <c r="H54" s="17">
        <f t="shared" si="4"/>
        <v>30184</v>
      </c>
    </row>
    <row r="55" spans="2:8" x14ac:dyDescent="0.25">
      <c r="B55" s="31">
        <v>11</v>
      </c>
      <c r="C55" s="32" t="s">
        <v>76</v>
      </c>
      <c r="D55" s="14">
        <f t="shared" si="5"/>
        <v>71635</v>
      </c>
      <c r="E55" s="34">
        <v>26250</v>
      </c>
      <c r="F55" s="17">
        <v>23683</v>
      </c>
      <c r="G55" s="17">
        <v>21702</v>
      </c>
      <c r="H55" s="17">
        <f t="shared" si="4"/>
        <v>71635</v>
      </c>
    </row>
    <row r="56" spans="2:8" x14ac:dyDescent="0.25">
      <c r="B56" s="31">
        <v>12</v>
      </c>
      <c r="C56" s="32" t="s">
        <v>10</v>
      </c>
      <c r="D56" s="14">
        <f t="shared" si="5"/>
        <v>57569</v>
      </c>
      <c r="E56" s="34">
        <v>20508</v>
      </c>
      <c r="F56" s="17">
        <v>19589</v>
      </c>
      <c r="G56" s="17">
        <v>17472</v>
      </c>
      <c r="H56" s="17">
        <f t="shared" si="4"/>
        <v>57569</v>
      </c>
    </row>
    <row r="57" spans="2:8" x14ac:dyDescent="0.25">
      <c r="B57" s="31">
        <v>13</v>
      </c>
      <c r="C57" s="32" t="s">
        <v>8</v>
      </c>
      <c r="D57" s="14">
        <f>+H57</f>
        <v>58818</v>
      </c>
      <c r="E57" s="34">
        <v>21108</v>
      </c>
      <c r="F57" s="17">
        <v>17255</v>
      </c>
      <c r="G57" s="17">
        <v>20455</v>
      </c>
      <c r="H57" s="17">
        <f t="shared" si="4"/>
        <v>58818</v>
      </c>
    </row>
    <row r="58" spans="2:8" x14ac:dyDescent="0.25">
      <c r="B58" s="31">
        <v>14</v>
      </c>
      <c r="C58" s="32" t="s">
        <v>86</v>
      </c>
      <c r="D58" s="14">
        <f>+H58</f>
        <v>46000</v>
      </c>
      <c r="E58" s="34">
        <v>15320</v>
      </c>
      <c r="F58" s="17">
        <v>16280</v>
      </c>
      <c r="G58" s="17">
        <v>14400</v>
      </c>
      <c r="H58" s="17">
        <f t="shared" si="4"/>
        <v>46000</v>
      </c>
    </row>
    <row r="59" spans="2:8" s="2" customFormat="1" x14ac:dyDescent="0.25">
      <c r="B59" s="31">
        <v>15</v>
      </c>
      <c r="C59" s="32" t="s">
        <v>9</v>
      </c>
      <c r="D59" s="14">
        <f t="shared" si="5"/>
        <v>62363</v>
      </c>
      <c r="E59" s="35">
        <v>22545</v>
      </c>
      <c r="F59" s="36">
        <v>19912</v>
      </c>
      <c r="G59" s="17">
        <v>19906</v>
      </c>
      <c r="H59" s="17">
        <f t="shared" si="4"/>
        <v>62363</v>
      </c>
    </row>
    <row r="60" spans="2:8" x14ac:dyDescent="0.25">
      <c r="B60" s="31">
        <v>16</v>
      </c>
      <c r="C60" s="32" t="s">
        <v>11</v>
      </c>
      <c r="D60" s="14">
        <f t="shared" si="5"/>
        <v>34813</v>
      </c>
      <c r="E60" s="34">
        <v>13152</v>
      </c>
      <c r="F60" s="17">
        <v>11343</v>
      </c>
      <c r="G60" s="17">
        <v>10318</v>
      </c>
      <c r="H60" s="17">
        <f t="shared" si="4"/>
        <v>34813</v>
      </c>
    </row>
    <row r="61" spans="2:8" x14ac:dyDescent="0.25">
      <c r="B61" s="31">
        <v>17</v>
      </c>
      <c r="C61" s="32" t="s">
        <v>14</v>
      </c>
      <c r="D61" s="14">
        <f t="shared" si="5"/>
        <v>65834</v>
      </c>
      <c r="E61" s="34">
        <v>23626</v>
      </c>
      <c r="F61" s="17">
        <v>22308</v>
      </c>
      <c r="G61" s="17">
        <v>19900</v>
      </c>
      <c r="H61" s="17">
        <f t="shared" si="4"/>
        <v>65834</v>
      </c>
    </row>
    <row r="62" spans="2:8" ht="14.25" customHeight="1" x14ac:dyDescent="0.25">
      <c r="B62" s="31">
        <v>18</v>
      </c>
      <c r="C62" s="32" t="s">
        <v>51</v>
      </c>
      <c r="D62" s="14">
        <f t="shared" si="5"/>
        <v>92633</v>
      </c>
      <c r="E62" s="34">
        <v>32785</v>
      </c>
      <c r="F62" s="17">
        <v>30216</v>
      </c>
      <c r="G62" s="17">
        <v>29632</v>
      </c>
      <c r="H62" s="17">
        <f t="shared" si="4"/>
        <v>92633</v>
      </c>
    </row>
    <row r="63" spans="2:8" x14ac:dyDescent="0.25">
      <c r="B63" s="31">
        <v>19</v>
      </c>
      <c r="C63" s="32" t="s">
        <v>12</v>
      </c>
      <c r="D63" s="14">
        <f t="shared" si="5"/>
        <v>90705</v>
      </c>
      <c r="E63" s="34">
        <v>32456</v>
      </c>
      <c r="F63" s="17">
        <v>29557</v>
      </c>
      <c r="G63" s="17">
        <v>28692</v>
      </c>
      <c r="H63" s="17">
        <f t="shared" si="4"/>
        <v>90705</v>
      </c>
    </row>
    <row r="64" spans="2:8" s="2" customFormat="1" x14ac:dyDescent="0.25">
      <c r="B64" s="31">
        <v>20</v>
      </c>
      <c r="C64" s="32" t="s">
        <v>13</v>
      </c>
      <c r="D64" s="14">
        <f t="shared" si="5"/>
        <v>99214</v>
      </c>
      <c r="E64" s="35">
        <v>34889</v>
      </c>
      <c r="F64" s="36">
        <v>34475</v>
      </c>
      <c r="G64" s="17">
        <v>29850</v>
      </c>
      <c r="H64" s="17">
        <f t="shared" si="4"/>
        <v>99214</v>
      </c>
    </row>
    <row r="65" spans="2:8" x14ac:dyDescent="0.25">
      <c r="B65" s="31">
        <v>21</v>
      </c>
      <c r="C65" s="32" t="s">
        <v>15</v>
      </c>
      <c r="D65" s="14">
        <f t="shared" si="5"/>
        <v>111591</v>
      </c>
      <c r="E65" s="34">
        <v>47456</v>
      </c>
      <c r="F65" s="17">
        <v>35933</v>
      </c>
      <c r="G65" s="17">
        <v>28202</v>
      </c>
      <c r="H65" s="17">
        <f t="shared" si="4"/>
        <v>111591</v>
      </c>
    </row>
    <row r="66" spans="2:8" s="2" customFormat="1" x14ac:dyDescent="0.25">
      <c r="B66" s="31">
        <v>22</v>
      </c>
      <c r="C66" s="32" t="s">
        <v>65</v>
      </c>
      <c r="D66" s="14">
        <f>+H66</f>
        <v>96498</v>
      </c>
      <c r="E66" s="35">
        <v>34100</v>
      </c>
      <c r="F66" s="36">
        <v>32521</v>
      </c>
      <c r="G66" s="17">
        <v>29877</v>
      </c>
      <c r="H66" s="17">
        <f t="shared" si="4"/>
        <v>96498</v>
      </c>
    </row>
    <row r="67" spans="2:8" s="2" customFormat="1" x14ac:dyDescent="0.25">
      <c r="B67" s="31">
        <v>23</v>
      </c>
      <c r="C67" s="32" t="s">
        <v>63</v>
      </c>
      <c r="D67" s="14">
        <f t="shared" ref="D67" si="6">+H67</f>
        <v>35898</v>
      </c>
      <c r="E67" s="39">
        <v>12247</v>
      </c>
      <c r="F67" s="40">
        <v>12366</v>
      </c>
      <c r="G67" s="17">
        <v>11285</v>
      </c>
      <c r="H67" s="17">
        <f t="shared" si="4"/>
        <v>35898</v>
      </c>
    </row>
    <row r="68" spans="2:8" s="2" customFormat="1" x14ac:dyDescent="0.25">
      <c r="B68" s="31">
        <v>24</v>
      </c>
      <c r="C68" s="32" t="s">
        <v>16</v>
      </c>
      <c r="D68" s="14">
        <f t="shared" si="5"/>
        <v>109175</v>
      </c>
      <c r="E68" s="35">
        <v>45144</v>
      </c>
      <c r="F68" s="36">
        <v>32317</v>
      </c>
      <c r="G68" s="17">
        <v>31714</v>
      </c>
      <c r="H68" s="17">
        <f t="shared" si="4"/>
        <v>109175</v>
      </c>
    </row>
    <row r="69" spans="2:8" s="2" customFormat="1" x14ac:dyDescent="0.25">
      <c r="B69" s="31">
        <v>25</v>
      </c>
      <c r="C69" s="32" t="s">
        <v>17</v>
      </c>
      <c r="D69" s="14">
        <f t="shared" si="5"/>
        <v>128289</v>
      </c>
      <c r="E69" s="35">
        <v>45301</v>
      </c>
      <c r="F69" s="36">
        <v>43099</v>
      </c>
      <c r="G69" s="17">
        <v>39889</v>
      </c>
      <c r="H69" s="17">
        <f t="shared" si="4"/>
        <v>128289</v>
      </c>
    </row>
    <row r="70" spans="2:8" s="2" customFormat="1" x14ac:dyDescent="0.25">
      <c r="B70" s="31">
        <v>26</v>
      </c>
      <c r="C70" s="32" t="s">
        <v>67</v>
      </c>
      <c r="D70" s="14">
        <f>+H70</f>
        <v>39379</v>
      </c>
      <c r="E70" s="39">
        <v>13806</v>
      </c>
      <c r="F70" s="40">
        <v>12744</v>
      </c>
      <c r="G70" s="17">
        <v>12829</v>
      </c>
      <c r="H70" s="17">
        <f t="shared" si="4"/>
        <v>39379</v>
      </c>
    </row>
    <row r="71" spans="2:8" s="2" customFormat="1" x14ac:dyDescent="0.25">
      <c r="B71" s="31">
        <v>27</v>
      </c>
      <c r="C71" s="32" t="s">
        <v>58</v>
      </c>
      <c r="D71" s="14">
        <f t="shared" si="5"/>
        <v>102578</v>
      </c>
      <c r="E71" s="35">
        <v>38038</v>
      </c>
      <c r="F71" s="36">
        <v>32120</v>
      </c>
      <c r="G71" s="17">
        <v>32420</v>
      </c>
      <c r="H71" s="17">
        <f t="shared" si="4"/>
        <v>102578</v>
      </c>
    </row>
    <row r="72" spans="2:8" s="2" customFormat="1" x14ac:dyDescent="0.25">
      <c r="B72" s="31">
        <v>28</v>
      </c>
      <c r="C72" s="32" t="s">
        <v>79</v>
      </c>
      <c r="D72" s="14">
        <f t="shared" si="5"/>
        <v>58283</v>
      </c>
      <c r="E72" s="35">
        <v>20416</v>
      </c>
      <c r="F72" s="36">
        <v>19254</v>
      </c>
      <c r="G72" s="17">
        <v>18613</v>
      </c>
      <c r="H72" s="17">
        <f t="shared" si="4"/>
        <v>58283</v>
      </c>
    </row>
    <row r="73" spans="2:8" s="2" customFormat="1" x14ac:dyDescent="0.25">
      <c r="B73" s="31">
        <v>29</v>
      </c>
      <c r="C73" s="32" t="s">
        <v>18</v>
      </c>
      <c r="D73" s="14">
        <f t="shared" si="5"/>
        <v>164755</v>
      </c>
      <c r="E73" s="35">
        <v>46240</v>
      </c>
      <c r="F73" s="36">
        <v>58270</v>
      </c>
      <c r="G73" s="17">
        <v>60245</v>
      </c>
      <c r="H73" s="17">
        <f t="shared" ref="H73:H104" si="7">SUM(E73:G73)</f>
        <v>164755</v>
      </c>
    </row>
    <row r="74" spans="2:8" s="2" customFormat="1" x14ac:dyDescent="0.25">
      <c r="B74" s="31">
        <v>30</v>
      </c>
      <c r="C74" s="32" t="s">
        <v>59</v>
      </c>
      <c r="D74" s="14">
        <f t="shared" si="5"/>
        <v>13485</v>
      </c>
      <c r="E74" s="35">
        <v>2365</v>
      </c>
      <c r="F74" s="36">
        <v>3196</v>
      </c>
      <c r="G74" s="17">
        <v>7924</v>
      </c>
      <c r="H74" s="17">
        <f t="shared" si="7"/>
        <v>13485</v>
      </c>
    </row>
    <row r="75" spans="2:8" s="2" customFormat="1" x14ac:dyDescent="0.25">
      <c r="B75" s="31">
        <v>31</v>
      </c>
      <c r="C75" s="32" t="s">
        <v>47</v>
      </c>
      <c r="D75" s="14">
        <f t="shared" si="5"/>
        <v>79886</v>
      </c>
      <c r="E75" s="35">
        <v>40676</v>
      </c>
      <c r="F75" s="36">
        <v>20458</v>
      </c>
      <c r="G75" s="17">
        <v>18752</v>
      </c>
      <c r="H75" s="17">
        <f t="shared" si="7"/>
        <v>79886</v>
      </c>
    </row>
    <row r="76" spans="2:8" s="2" customFormat="1" x14ac:dyDescent="0.25">
      <c r="B76" s="31">
        <v>32</v>
      </c>
      <c r="C76" s="32" t="s">
        <v>49</v>
      </c>
      <c r="D76" s="14">
        <f t="shared" si="5"/>
        <v>64180</v>
      </c>
      <c r="E76" s="35">
        <v>21316</v>
      </c>
      <c r="F76" s="36">
        <v>21400</v>
      </c>
      <c r="G76" s="17">
        <v>21464</v>
      </c>
      <c r="H76" s="17">
        <f t="shared" si="7"/>
        <v>64180</v>
      </c>
    </row>
    <row r="77" spans="2:8" s="2" customFormat="1" x14ac:dyDescent="0.25">
      <c r="B77" s="31">
        <v>33</v>
      </c>
      <c r="C77" s="32" t="s">
        <v>68</v>
      </c>
      <c r="D77" s="14">
        <f t="shared" si="5"/>
        <v>73300</v>
      </c>
      <c r="E77" s="35">
        <v>22700</v>
      </c>
      <c r="F77" s="36">
        <v>23700</v>
      </c>
      <c r="G77" s="17">
        <v>26900</v>
      </c>
      <c r="H77" s="17">
        <f t="shared" si="7"/>
        <v>73300</v>
      </c>
    </row>
    <row r="78" spans="2:8" s="2" customFormat="1" x14ac:dyDescent="0.25">
      <c r="B78" s="31">
        <v>34</v>
      </c>
      <c r="C78" s="32" t="s">
        <v>40</v>
      </c>
      <c r="D78" s="14">
        <f t="shared" si="5"/>
        <v>84296</v>
      </c>
      <c r="E78" s="35">
        <v>30413</v>
      </c>
      <c r="F78" s="36">
        <v>27393</v>
      </c>
      <c r="G78" s="17">
        <v>26490</v>
      </c>
      <c r="H78" s="17">
        <f t="shared" si="7"/>
        <v>84296</v>
      </c>
    </row>
    <row r="79" spans="2:8" s="2" customFormat="1" x14ac:dyDescent="0.25">
      <c r="B79" s="31">
        <v>35</v>
      </c>
      <c r="C79" s="32" t="s">
        <v>69</v>
      </c>
      <c r="D79" s="14">
        <f t="shared" si="5"/>
        <v>66699</v>
      </c>
      <c r="E79" s="35">
        <v>25090</v>
      </c>
      <c r="F79" s="36">
        <v>22573</v>
      </c>
      <c r="G79" s="17">
        <v>19036</v>
      </c>
      <c r="H79" s="17">
        <f t="shared" si="7"/>
        <v>66699</v>
      </c>
    </row>
    <row r="80" spans="2:8" s="2" customFormat="1" x14ac:dyDescent="0.25">
      <c r="B80" s="31">
        <v>36</v>
      </c>
      <c r="C80" s="32" t="s">
        <v>70</v>
      </c>
      <c r="D80" s="14">
        <f>+H80</f>
        <v>121838</v>
      </c>
      <c r="E80" s="39">
        <v>43955</v>
      </c>
      <c r="F80" s="40">
        <v>40500</v>
      </c>
      <c r="G80" s="17">
        <v>37383</v>
      </c>
      <c r="H80" s="17">
        <f t="shared" si="7"/>
        <v>121838</v>
      </c>
    </row>
    <row r="81" spans="2:8" s="2" customFormat="1" x14ac:dyDescent="0.25">
      <c r="B81" s="31">
        <v>37</v>
      </c>
      <c r="C81" s="32" t="s">
        <v>71</v>
      </c>
      <c r="D81" s="14">
        <f>+H81</f>
        <v>56810</v>
      </c>
      <c r="E81" s="39">
        <v>20240</v>
      </c>
      <c r="F81" s="40">
        <v>18870</v>
      </c>
      <c r="G81" s="17">
        <v>17700</v>
      </c>
      <c r="H81" s="17">
        <f t="shared" si="7"/>
        <v>56810</v>
      </c>
    </row>
    <row r="82" spans="2:8" s="2" customFormat="1" x14ac:dyDescent="0.25">
      <c r="B82" s="31">
        <v>38</v>
      </c>
      <c r="C82" s="32" t="s">
        <v>72</v>
      </c>
      <c r="D82" s="14">
        <f>+H82</f>
        <v>66302</v>
      </c>
      <c r="E82" s="39">
        <v>26590</v>
      </c>
      <c r="F82" s="40">
        <v>20162</v>
      </c>
      <c r="G82" s="17">
        <v>19550</v>
      </c>
      <c r="H82" s="17">
        <f t="shared" si="7"/>
        <v>66302</v>
      </c>
    </row>
    <row r="83" spans="2:8" s="2" customFormat="1" x14ac:dyDescent="0.25">
      <c r="B83" s="31">
        <v>39</v>
      </c>
      <c r="C83" s="32" t="s">
        <v>62</v>
      </c>
      <c r="D83" s="14">
        <f>+H83</f>
        <v>45825</v>
      </c>
      <c r="E83" s="39">
        <v>16735</v>
      </c>
      <c r="F83" s="40">
        <v>15190</v>
      </c>
      <c r="G83" s="17">
        <v>13900</v>
      </c>
      <c r="H83" s="17">
        <f t="shared" si="7"/>
        <v>45825</v>
      </c>
    </row>
    <row r="84" spans="2:8" s="2" customFormat="1" x14ac:dyDescent="0.25">
      <c r="B84" s="31">
        <v>40</v>
      </c>
      <c r="C84" s="32" t="s">
        <v>77</v>
      </c>
      <c r="D84" s="14">
        <f>+H84</f>
        <v>235865</v>
      </c>
      <c r="E84" s="39">
        <v>104477</v>
      </c>
      <c r="F84" s="40">
        <v>78405</v>
      </c>
      <c r="G84" s="17">
        <v>52983</v>
      </c>
      <c r="H84" s="17">
        <f t="shared" si="7"/>
        <v>235865</v>
      </c>
    </row>
    <row r="85" spans="2:8" s="2" customFormat="1" x14ac:dyDescent="0.25">
      <c r="B85" s="31">
        <v>41</v>
      </c>
      <c r="C85" s="32" t="s">
        <v>19</v>
      </c>
      <c r="D85" s="14">
        <f t="shared" si="5"/>
        <v>143149</v>
      </c>
      <c r="E85" s="35">
        <v>50127</v>
      </c>
      <c r="F85" s="36">
        <v>47720</v>
      </c>
      <c r="G85" s="17">
        <v>45302</v>
      </c>
      <c r="H85" s="17">
        <f t="shared" si="7"/>
        <v>143149</v>
      </c>
    </row>
    <row r="86" spans="2:8" s="2" customFormat="1" ht="13.5" customHeight="1" x14ac:dyDescent="0.25">
      <c r="B86" s="31">
        <v>42</v>
      </c>
      <c r="C86" s="32" t="s">
        <v>60</v>
      </c>
      <c r="D86" s="14">
        <f t="shared" si="5"/>
        <v>0</v>
      </c>
      <c r="E86" s="35">
        <v>0</v>
      </c>
      <c r="F86" s="36"/>
      <c r="G86" s="17"/>
      <c r="H86" s="17">
        <f t="shared" si="7"/>
        <v>0</v>
      </c>
    </row>
    <row r="87" spans="2:8" s="2" customFormat="1" x14ac:dyDescent="0.25">
      <c r="B87" s="31">
        <v>43</v>
      </c>
      <c r="C87" s="32" t="s">
        <v>50</v>
      </c>
      <c r="D87" s="14">
        <f t="shared" si="5"/>
        <v>20932</v>
      </c>
      <c r="E87" s="35">
        <v>7510</v>
      </c>
      <c r="F87" s="36">
        <v>6867</v>
      </c>
      <c r="G87" s="17">
        <v>6555</v>
      </c>
      <c r="H87" s="17">
        <f t="shared" si="7"/>
        <v>20932</v>
      </c>
    </row>
    <row r="88" spans="2:8" s="2" customFormat="1" x14ac:dyDescent="0.25">
      <c r="B88" s="31">
        <v>44</v>
      </c>
      <c r="C88" s="32" t="s">
        <v>21</v>
      </c>
      <c r="D88" s="14">
        <f t="shared" si="5"/>
        <v>23602</v>
      </c>
      <c r="E88" s="35">
        <v>8580</v>
      </c>
      <c r="F88" s="36">
        <v>7696</v>
      </c>
      <c r="G88" s="17">
        <v>7326</v>
      </c>
      <c r="H88" s="17">
        <f t="shared" si="7"/>
        <v>23602</v>
      </c>
    </row>
    <row r="89" spans="2:8" s="2" customFormat="1" x14ac:dyDescent="0.25">
      <c r="B89" s="31">
        <v>45</v>
      </c>
      <c r="C89" s="32" t="s">
        <v>48</v>
      </c>
      <c r="D89" s="14">
        <f t="shared" si="5"/>
        <v>21469</v>
      </c>
      <c r="E89" s="35">
        <v>7749</v>
      </c>
      <c r="F89" s="36">
        <v>6995</v>
      </c>
      <c r="G89" s="17">
        <v>6725</v>
      </c>
      <c r="H89" s="17">
        <f t="shared" si="7"/>
        <v>21469</v>
      </c>
    </row>
    <row r="90" spans="2:8" s="2" customFormat="1" x14ac:dyDescent="0.25">
      <c r="B90" s="31">
        <v>46</v>
      </c>
      <c r="C90" s="32" t="s">
        <v>20</v>
      </c>
      <c r="D90" s="14">
        <f t="shared" si="5"/>
        <v>86330</v>
      </c>
      <c r="E90" s="35">
        <v>31184</v>
      </c>
      <c r="F90" s="36">
        <v>28297</v>
      </c>
      <c r="G90" s="17">
        <v>26849</v>
      </c>
      <c r="H90" s="17">
        <f t="shared" si="7"/>
        <v>86330</v>
      </c>
    </row>
    <row r="91" spans="2:8" s="2" customFormat="1" x14ac:dyDescent="0.25">
      <c r="B91" s="31">
        <v>47</v>
      </c>
      <c r="C91" s="32" t="s">
        <v>80</v>
      </c>
      <c r="D91" s="14">
        <f>+H91</f>
        <v>82464</v>
      </c>
      <c r="E91" s="35">
        <v>28362</v>
      </c>
      <c r="F91" s="36">
        <v>27836</v>
      </c>
      <c r="G91" s="17">
        <v>26266</v>
      </c>
      <c r="H91" s="17">
        <f t="shared" si="7"/>
        <v>82464</v>
      </c>
    </row>
    <row r="92" spans="2:8" s="2" customFormat="1" x14ac:dyDescent="0.25">
      <c r="B92" s="31">
        <v>48</v>
      </c>
      <c r="C92" s="32" t="s">
        <v>45</v>
      </c>
      <c r="D92" s="14">
        <f t="shared" si="5"/>
        <v>87506</v>
      </c>
      <c r="E92" s="35">
        <v>37026</v>
      </c>
      <c r="F92" s="36">
        <v>26379</v>
      </c>
      <c r="G92" s="17">
        <v>24101</v>
      </c>
      <c r="H92" s="17">
        <f t="shared" si="7"/>
        <v>87506</v>
      </c>
    </row>
    <row r="93" spans="2:8" s="2" customFormat="1" x14ac:dyDescent="0.25">
      <c r="B93" s="31">
        <v>49</v>
      </c>
      <c r="C93" s="32" t="s">
        <v>22</v>
      </c>
      <c r="D93" s="14">
        <f t="shared" si="5"/>
        <v>131009</v>
      </c>
      <c r="E93" s="35">
        <v>48681</v>
      </c>
      <c r="F93" s="36">
        <v>40824</v>
      </c>
      <c r="G93" s="17">
        <v>41504</v>
      </c>
      <c r="H93" s="17">
        <f t="shared" si="7"/>
        <v>131009</v>
      </c>
    </row>
    <row r="94" spans="2:8" s="2" customFormat="1" x14ac:dyDescent="0.25">
      <c r="B94" s="31">
        <v>50</v>
      </c>
      <c r="C94" s="32" t="s">
        <v>85</v>
      </c>
      <c r="D94" s="14">
        <f t="shared" si="5"/>
        <v>98430</v>
      </c>
      <c r="E94" s="35">
        <v>33307</v>
      </c>
      <c r="F94" s="36">
        <v>33831</v>
      </c>
      <c r="G94" s="17">
        <v>31292</v>
      </c>
      <c r="H94" s="17">
        <f t="shared" si="7"/>
        <v>98430</v>
      </c>
    </row>
    <row r="95" spans="2:8" s="2" customFormat="1" x14ac:dyDescent="0.25">
      <c r="B95" s="31">
        <v>51</v>
      </c>
      <c r="C95" s="32" t="s">
        <v>23</v>
      </c>
      <c r="D95" s="14">
        <f t="shared" si="5"/>
        <v>70079</v>
      </c>
      <c r="E95" s="35">
        <v>25374</v>
      </c>
      <c r="F95" s="36">
        <v>23192</v>
      </c>
      <c r="G95" s="17">
        <v>21513</v>
      </c>
      <c r="H95" s="17">
        <f t="shared" si="7"/>
        <v>70079</v>
      </c>
    </row>
    <row r="96" spans="2:8" s="2" customFormat="1" x14ac:dyDescent="0.25">
      <c r="B96" s="31">
        <v>52</v>
      </c>
      <c r="C96" s="32" t="s">
        <v>73</v>
      </c>
      <c r="D96" s="14">
        <f t="shared" si="5"/>
        <v>25552</v>
      </c>
      <c r="E96" s="35">
        <v>9200</v>
      </c>
      <c r="F96" s="36">
        <v>7999</v>
      </c>
      <c r="G96" s="17">
        <v>8353</v>
      </c>
      <c r="H96" s="17">
        <f t="shared" si="7"/>
        <v>25552</v>
      </c>
    </row>
    <row r="97" spans="2:8" s="2" customFormat="1" x14ac:dyDescent="0.25">
      <c r="B97" s="31">
        <v>53</v>
      </c>
      <c r="C97" s="32" t="s">
        <v>31</v>
      </c>
      <c r="D97" s="14">
        <f t="shared" si="5"/>
        <v>48900</v>
      </c>
      <c r="E97" s="35">
        <v>19265</v>
      </c>
      <c r="F97" s="36">
        <v>17367</v>
      </c>
      <c r="G97" s="17">
        <v>12268</v>
      </c>
      <c r="H97" s="17">
        <f t="shared" si="7"/>
        <v>48900</v>
      </c>
    </row>
    <row r="98" spans="2:8" s="2" customFormat="1" x14ac:dyDescent="0.25">
      <c r="B98" s="31">
        <v>54</v>
      </c>
      <c r="C98" s="32" t="s">
        <v>39</v>
      </c>
      <c r="D98" s="14">
        <f t="shared" si="5"/>
        <v>32615</v>
      </c>
      <c r="E98" s="35">
        <v>10984</v>
      </c>
      <c r="F98" s="36">
        <v>10601</v>
      </c>
      <c r="G98" s="17">
        <v>11030</v>
      </c>
      <c r="H98" s="17">
        <f t="shared" si="7"/>
        <v>32615</v>
      </c>
    </row>
    <row r="99" spans="2:8" s="2" customFormat="1" x14ac:dyDescent="0.25">
      <c r="B99" s="31">
        <v>55</v>
      </c>
      <c r="C99" s="32" t="s">
        <v>46</v>
      </c>
      <c r="D99" s="14">
        <f t="shared" si="5"/>
        <v>51145</v>
      </c>
      <c r="E99" s="35">
        <v>18905</v>
      </c>
      <c r="F99" s="36">
        <v>16791</v>
      </c>
      <c r="G99" s="17">
        <v>15449</v>
      </c>
      <c r="H99" s="17">
        <f t="shared" si="7"/>
        <v>51145</v>
      </c>
    </row>
    <row r="100" spans="2:8" s="2" customFormat="1" x14ac:dyDescent="0.25">
      <c r="B100" s="31">
        <v>56</v>
      </c>
      <c r="C100" s="32" t="s">
        <v>37</v>
      </c>
      <c r="D100" s="14">
        <f t="shared" si="5"/>
        <v>46322</v>
      </c>
      <c r="E100" s="35">
        <v>15720</v>
      </c>
      <c r="F100" s="36">
        <v>15582</v>
      </c>
      <c r="G100" s="17">
        <v>15020</v>
      </c>
      <c r="H100" s="17">
        <f t="shared" si="7"/>
        <v>46322</v>
      </c>
    </row>
    <row r="101" spans="2:8" s="2" customFormat="1" x14ac:dyDescent="0.25">
      <c r="B101" s="31">
        <v>57</v>
      </c>
      <c r="C101" s="32" t="s">
        <v>26</v>
      </c>
      <c r="D101" s="14">
        <f t="shared" si="5"/>
        <v>94270</v>
      </c>
      <c r="E101" s="35">
        <v>31538</v>
      </c>
      <c r="F101" s="36">
        <v>31286</v>
      </c>
      <c r="G101" s="17">
        <v>31446</v>
      </c>
      <c r="H101" s="17">
        <f t="shared" si="7"/>
        <v>94270</v>
      </c>
    </row>
    <row r="102" spans="2:8" s="2" customFormat="1" x14ac:dyDescent="0.25">
      <c r="B102" s="31">
        <v>58</v>
      </c>
      <c r="C102" s="32" t="s">
        <v>87</v>
      </c>
      <c r="D102" s="14">
        <f>+H102</f>
        <v>1597</v>
      </c>
      <c r="E102" s="39">
        <v>0</v>
      </c>
      <c r="F102" s="40">
        <v>0</v>
      </c>
      <c r="G102" s="38">
        <v>1597</v>
      </c>
      <c r="H102" s="17">
        <f t="shared" si="7"/>
        <v>1597</v>
      </c>
    </row>
    <row r="103" spans="2:8" s="2" customFormat="1" x14ac:dyDescent="0.25">
      <c r="B103" s="31">
        <v>59</v>
      </c>
      <c r="C103" s="32" t="s">
        <v>24</v>
      </c>
      <c r="D103" s="14">
        <f t="shared" si="5"/>
        <v>99484</v>
      </c>
      <c r="E103" s="35">
        <v>35580</v>
      </c>
      <c r="F103" s="36">
        <v>32488</v>
      </c>
      <c r="G103" s="17">
        <v>31416</v>
      </c>
      <c r="H103" s="17">
        <f t="shared" si="7"/>
        <v>99484</v>
      </c>
    </row>
    <row r="104" spans="2:8" s="2" customFormat="1" x14ac:dyDescent="0.25">
      <c r="B104" s="31">
        <v>60</v>
      </c>
      <c r="C104" s="32" t="s">
        <v>78</v>
      </c>
      <c r="D104" s="14">
        <f t="shared" si="5"/>
        <v>69064</v>
      </c>
      <c r="E104" s="35">
        <v>25072</v>
      </c>
      <c r="F104" s="36">
        <v>22837</v>
      </c>
      <c r="G104" s="17">
        <v>21155</v>
      </c>
      <c r="H104" s="17">
        <f t="shared" si="7"/>
        <v>69064</v>
      </c>
    </row>
    <row r="105" spans="2:8" s="2" customFormat="1" x14ac:dyDescent="0.25">
      <c r="B105" s="31">
        <v>61</v>
      </c>
      <c r="C105" s="32" t="s">
        <v>30</v>
      </c>
      <c r="D105" s="14">
        <f t="shared" si="5"/>
        <v>180237</v>
      </c>
      <c r="E105" s="41">
        <v>61825</v>
      </c>
      <c r="F105" s="42">
        <v>60330</v>
      </c>
      <c r="G105" s="17">
        <v>58082</v>
      </c>
      <c r="H105" s="17">
        <f t="shared" ref="H105:H136" si="8">SUM(E105:G105)</f>
        <v>180237</v>
      </c>
    </row>
    <row r="106" spans="2:8" s="2" customFormat="1" x14ac:dyDescent="0.25">
      <c r="B106" s="31">
        <v>62</v>
      </c>
      <c r="C106" s="32" t="s">
        <v>25</v>
      </c>
      <c r="D106" s="14">
        <f t="shared" si="5"/>
        <v>117834</v>
      </c>
      <c r="E106" s="35">
        <v>42215</v>
      </c>
      <c r="F106" s="36">
        <v>38700</v>
      </c>
      <c r="G106" s="17">
        <v>36919</v>
      </c>
      <c r="H106" s="17">
        <f t="shared" si="8"/>
        <v>117834</v>
      </c>
    </row>
    <row r="107" spans="2:8" s="2" customFormat="1" x14ac:dyDescent="0.25">
      <c r="B107" s="31">
        <v>63</v>
      </c>
      <c r="C107" s="32" t="s">
        <v>34</v>
      </c>
      <c r="D107" s="14">
        <f t="shared" si="5"/>
        <v>132074</v>
      </c>
      <c r="E107" s="35">
        <v>46332</v>
      </c>
      <c r="F107" s="36">
        <v>43805</v>
      </c>
      <c r="G107" s="17">
        <v>41937</v>
      </c>
      <c r="H107" s="17">
        <f t="shared" si="8"/>
        <v>132074</v>
      </c>
    </row>
    <row r="108" spans="2:8" s="2" customFormat="1" x14ac:dyDescent="0.25">
      <c r="B108" s="31">
        <v>64</v>
      </c>
      <c r="C108" s="32" t="s">
        <v>74</v>
      </c>
      <c r="D108" s="14">
        <f>H108</f>
        <v>11977</v>
      </c>
      <c r="E108" s="35">
        <v>0</v>
      </c>
      <c r="F108" s="36"/>
      <c r="G108" s="17">
        <v>11977</v>
      </c>
      <c r="H108" s="17">
        <f t="shared" si="8"/>
        <v>11977</v>
      </c>
    </row>
    <row r="109" spans="2:8" s="2" customFormat="1" x14ac:dyDescent="0.25">
      <c r="B109" s="31">
        <v>65</v>
      </c>
      <c r="C109" s="32" t="s">
        <v>36</v>
      </c>
      <c r="D109" s="14">
        <f>+H109</f>
        <v>156042</v>
      </c>
      <c r="E109" s="35">
        <v>57312</v>
      </c>
      <c r="F109" s="36">
        <v>50515</v>
      </c>
      <c r="G109" s="17">
        <v>48215</v>
      </c>
      <c r="H109" s="17">
        <f t="shared" si="8"/>
        <v>156042</v>
      </c>
    </row>
    <row r="110" spans="2:8" s="2" customFormat="1" x14ac:dyDescent="0.25">
      <c r="B110" s="31">
        <v>66</v>
      </c>
      <c r="C110" s="32" t="s">
        <v>83</v>
      </c>
      <c r="D110" s="14">
        <f>+H110</f>
        <v>362182</v>
      </c>
      <c r="E110" s="35">
        <v>118999</v>
      </c>
      <c r="F110" s="36">
        <v>99729</v>
      </c>
      <c r="G110" s="17">
        <v>143454</v>
      </c>
      <c r="H110" s="17">
        <f t="shared" si="8"/>
        <v>362182</v>
      </c>
    </row>
    <row r="111" spans="2:8" s="2" customFormat="1" x14ac:dyDescent="0.25">
      <c r="B111" s="31">
        <v>67</v>
      </c>
      <c r="C111" s="32" t="s">
        <v>57</v>
      </c>
      <c r="D111" s="14">
        <f t="shared" si="5"/>
        <v>79098</v>
      </c>
      <c r="E111" s="35">
        <v>29053</v>
      </c>
      <c r="F111" s="36">
        <v>24485</v>
      </c>
      <c r="G111" s="17">
        <v>25560</v>
      </c>
      <c r="H111" s="17">
        <f t="shared" si="8"/>
        <v>79098</v>
      </c>
    </row>
    <row r="112" spans="2:8" s="2" customFormat="1" x14ac:dyDescent="0.25">
      <c r="B112" s="31">
        <v>68</v>
      </c>
      <c r="C112" s="32" t="s">
        <v>27</v>
      </c>
      <c r="D112" s="14">
        <f t="shared" si="5"/>
        <v>130014</v>
      </c>
      <c r="E112" s="35">
        <v>42898</v>
      </c>
      <c r="F112" s="36">
        <v>46166</v>
      </c>
      <c r="G112" s="17">
        <v>40950</v>
      </c>
      <c r="H112" s="17">
        <f t="shared" si="8"/>
        <v>130014</v>
      </c>
    </row>
    <row r="113" spans="2:8" s="2" customFormat="1" x14ac:dyDescent="0.25">
      <c r="B113" s="31">
        <v>69</v>
      </c>
      <c r="C113" s="32" t="s">
        <v>28</v>
      </c>
      <c r="D113" s="14">
        <f t="shared" si="5"/>
        <v>77498</v>
      </c>
      <c r="E113" s="35">
        <v>26325</v>
      </c>
      <c r="F113" s="36">
        <v>25731</v>
      </c>
      <c r="G113" s="17">
        <v>25442</v>
      </c>
      <c r="H113" s="17">
        <f t="shared" si="8"/>
        <v>77498</v>
      </c>
    </row>
    <row r="114" spans="2:8" s="2" customFormat="1" x14ac:dyDescent="0.25">
      <c r="B114" s="31">
        <v>70</v>
      </c>
      <c r="C114" s="32" t="s">
        <v>29</v>
      </c>
      <c r="D114" s="14">
        <f t="shared" si="5"/>
        <v>114654</v>
      </c>
      <c r="E114" s="35">
        <v>39215</v>
      </c>
      <c r="F114" s="36">
        <v>38167</v>
      </c>
      <c r="G114" s="17">
        <v>37272</v>
      </c>
      <c r="H114" s="17">
        <f t="shared" si="8"/>
        <v>114654</v>
      </c>
    </row>
    <row r="115" spans="2:8" s="2" customFormat="1" x14ac:dyDescent="0.25">
      <c r="B115" s="31">
        <v>71</v>
      </c>
      <c r="C115" s="32" t="s">
        <v>81</v>
      </c>
      <c r="D115" s="14">
        <f t="shared" si="5"/>
        <v>115903</v>
      </c>
      <c r="E115" s="35">
        <v>40864</v>
      </c>
      <c r="F115" s="36">
        <v>38944</v>
      </c>
      <c r="G115" s="17">
        <v>36095</v>
      </c>
      <c r="H115" s="17">
        <f t="shared" si="8"/>
        <v>115903</v>
      </c>
    </row>
    <row r="116" spans="2:8" s="2" customFormat="1" x14ac:dyDescent="0.25">
      <c r="B116" s="31">
        <v>72</v>
      </c>
      <c r="C116" s="32" t="s">
        <v>61</v>
      </c>
      <c r="D116" s="14">
        <f t="shared" si="5"/>
        <v>100660</v>
      </c>
      <c r="E116" s="35">
        <v>36283</v>
      </c>
      <c r="F116" s="36">
        <v>33070</v>
      </c>
      <c r="G116" s="17">
        <v>31307</v>
      </c>
      <c r="H116" s="17">
        <f t="shared" si="8"/>
        <v>100660</v>
      </c>
    </row>
    <row r="117" spans="2:8" s="2" customFormat="1" x14ac:dyDescent="0.25">
      <c r="B117" s="31">
        <v>73</v>
      </c>
      <c r="C117" s="32" t="s">
        <v>35</v>
      </c>
      <c r="D117" s="14">
        <f t="shared" si="5"/>
        <v>91293</v>
      </c>
      <c r="E117" s="35">
        <v>31535</v>
      </c>
      <c r="F117" s="36">
        <v>30898</v>
      </c>
      <c r="G117" s="17">
        <v>28860</v>
      </c>
      <c r="H117" s="17">
        <f t="shared" si="8"/>
        <v>91293</v>
      </c>
    </row>
    <row r="118" spans="2:8" s="2" customFormat="1" x14ac:dyDescent="0.25">
      <c r="B118" s="31">
        <v>74</v>
      </c>
      <c r="C118" s="32" t="s">
        <v>32</v>
      </c>
      <c r="D118" s="14">
        <f t="shared" si="5"/>
        <v>36729</v>
      </c>
      <c r="E118" s="35">
        <v>12119</v>
      </c>
      <c r="F118" s="36">
        <v>11722</v>
      </c>
      <c r="G118" s="17">
        <v>12888</v>
      </c>
      <c r="H118" s="17">
        <f t="shared" si="8"/>
        <v>36729</v>
      </c>
    </row>
    <row r="119" spans="2:8" s="2" customFormat="1" x14ac:dyDescent="0.25">
      <c r="B119" s="31">
        <v>75</v>
      </c>
      <c r="C119" s="32" t="s">
        <v>53</v>
      </c>
      <c r="D119" s="14">
        <f t="shared" si="5"/>
        <v>91690</v>
      </c>
      <c r="E119" s="35">
        <v>33603</v>
      </c>
      <c r="F119" s="36">
        <v>28864</v>
      </c>
      <c r="G119" s="17">
        <v>29223</v>
      </c>
      <c r="H119" s="17">
        <f t="shared" si="8"/>
        <v>91690</v>
      </c>
    </row>
    <row r="120" spans="2:8" s="2" customFormat="1" x14ac:dyDescent="0.25">
      <c r="B120" s="31">
        <v>76</v>
      </c>
      <c r="C120" s="32" t="s">
        <v>33</v>
      </c>
      <c r="D120" s="14">
        <f t="shared" si="5"/>
        <v>112297</v>
      </c>
      <c r="E120" s="35">
        <v>39981</v>
      </c>
      <c r="F120" s="36">
        <v>37022</v>
      </c>
      <c r="G120" s="17">
        <v>35294</v>
      </c>
      <c r="H120" s="17">
        <f t="shared" si="8"/>
        <v>112297</v>
      </c>
    </row>
    <row r="121" spans="2:8" s="2" customFormat="1" x14ac:dyDescent="0.25">
      <c r="B121" s="31">
        <v>77</v>
      </c>
      <c r="C121" s="32" t="s">
        <v>56</v>
      </c>
      <c r="D121" s="14">
        <f t="shared" si="5"/>
        <v>120061</v>
      </c>
      <c r="E121" s="35">
        <v>41677</v>
      </c>
      <c r="F121" s="36">
        <v>44383</v>
      </c>
      <c r="G121" s="17">
        <v>34001</v>
      </c>
      <c r="H121" s="17">
        <f t="shared" si="8"/>
        <v>120061</v>
      </c>
    </row>
    <row r="122" spans="2:8" s="2" customFormat="1" x14ac:dyDescent="0.25">
      <c r="B122" s="31">
        <v>78</v>
      </c>
      <c r="C122" s="32" t="s">
        <v>38</v>
      </c>
      <c r="D122" s="14">
        <f t="shared" si="5"/>
        <v>86941</v>
      </c>
      <c r="E122" s="39">
        <v>31746</v>
      </c>
      <c r="F122" s="40">
        <v>28279</v>
      </c>
      <c r="G122" s="17">
        <v>26916</v>
      </c>
      <c r="H122" s="17">
        <f t="shared" si="8"/>
        <v>86941</v>
      </c>
    </row>
    <row r="123" spans="2:8" s="2" customFormat="1" x14ac:dyDescent="0.25">
      <c r="B123" s="31">
        <v>79</v>
      </c>
      <c r="C123" s="32" t="s">
        <v>82</v>
      </c>
      <c r="D123" s="14">
        <f>+H123</f>
        <v>54214</v>
      </c>
      <c r="E123" s="35">
        <v>20702</v>
      </c>
      <c r="F123" s="36">
        <v>17600</v>
      </c>
      <c r="G123" s="17">
        <v>15912</v>
      </c>
      <c r="H123" s="17">
        <f t="shared" si="8"/>
        <v>54214</v>
      </c>
    </row>
    <row r="124" spans="2:8" s="2" customFormat="1" x14ac:dyDescent="0.25">
      <c r="B124" s="31">
        <v>80</v>
      </c>
      <c r="C124" s="32" t="s">
        <v>84</v>
      </c>
      <c r="D124" s="14">
        <f t="shared" ref="D124:D126" si="9">+H124</f>
        <v>35042</v>
      </c>
      <c r="E124" s="39">
        <v>12089</v>
      </c>
      <c r="F124" s="40">
        <v>11418</v>
      </c>
      <c r="G124" s="17">
        <v>11535</v>
      </c>
      <c r="H124" s="17">
        <f t="shared" si="8"/>
        <v>35042</v>
      </c>
    </row>
    <row r="125" spans="2:8" s="2" customFormat="1" x14ac:dyDescent="0.25">
      <c r="B125" s="31">
        <v>81</v>
      </c>
      <c r="C125" s="32" t="s">
        <v>89</v>
      </c>
      <c r="D125" s="14">
        <f t="shared" si="9"/>
        <v>87442</v>
      </c>
      <c r="E125" s="39">
        <v>27252</v>
      </c>
      <c r="F125" s="40">
        <v>29675</v>
      </c>
      <c r="G125" s="17">
        <v>30515</v>
      </c>
      <c r="H125" s="17">
        <f t="shared" si="8"/>
        <v>87442</v>
      </c>
    </row>
    <row r="126" spans="2:8" s="2" customFormat="1" x14ac:dyDescent="0.25">
      <c r="B126" s="31">
        <v>82</v>
      </c>
      <c r="C126" s="32" t="s">
        <v>88</v>
      </c>
      <c r="D126" s="14">
        <f t="shared" si="9"/>
        <v>19142</v>
      </c>
      <c r="E126" s="39">
        <v>7195</v>
      </c>
      <c r="F126" s="40">
        <v>6802</v>
      </c>
      <c r="G126" s="17">
        <v>5145</v>
      </c>
      <c r="H126" s="17">
        <f t="shared" si="8"/>
        <v>19142</v>
      </c>
    </row>
    <row r="127" spans="2:8" s="2" customFormat="1" ht="16.5" customHeight="1" x14ac:dyDescent="0.25">
      <c r="B127" s="31">
        <v>83</v>
      </c>
      <c r="C127" s="32" t="s">
        <v>90</v>
      </c>
      <c r="D127" s="14">
        <f t="shared" si="5"/>
        <v>29396</v>
      </c>
      <c r="E127" s="39">
        <v>9928</v>
      </c>
      <c r="F127" s="40">
        <v>9929</v>
      </c>
      <c r="G127" s="17">
        <v>9539</v>
      </c>
      <c r="H127" s="17">
        <f t="shared" si="8"/>
        <v>29396</v>
      </c>
    </row>
    <row r="128" spans="2:8" s="2" customFormat="1" x14ac:dyDescent="0.25">
      <c r="B128" s="31">
        <v>84</v>
      </c>
      <c r="C128" s="32" t="s">
        <v>91</v>
      </c>
      <c r="D128" s="14">
        <f t="shared" ref="D128:D140" si="10">+H128</f>
        <v>65242</v>
      </c>
      <c r="E128" s="39">
        <v>28219</v>
      </c>
      <c r="F128" s="40">
        <v>21103</v>
      </c>
      <c r="G128" s="17">
        <v>15920</v>
      </c>
      <c r="H128" s="17">
        <f t="shared" si="8"/>
        <v>65242</v>
      </c>
    </row>
    <row r="129" spans="2:8" s="2" customFormat="1" x14ac:dyDescent="0.25">
      <c r="B129" s="31">
        <v>85</v>
      </c>
      <c r="C129" s="32" t="s">
        <v>93</v>
      </c>
      <c r="D129" s="14">
        <f t="shared" si="10"/>
        <v>56091</v>
      </c>
      <c r="E129" s="39">
        <v>23088</v>
      </c>
      <c r="F129" s="40">
        <v>17546</v>
      </c>
      <c r="G129" s="17">
        <v>15457</v>
      </c>
      <c r="H129" s="17">
        <f t="shared" si="8"/>
        <v>56091</v>
      </c>
    </row>
    <row r="130" spans="2:8" s="2" customFormat="1" x14ac:dyDescent="0.25">
      <c r="B130" s="31">
        <v>86</v>
      </c>
      <c r="C130" s="32" t="s">
        <v>92</v>
      </c>
      <c r="D130" s="14">
        <f t="shared" si="10"/>
        <v>79260</v>
      </c>
      <c r="E130" s="39">
        <v>28292</v>
      </c>
      <c r="F130" s="40">
        <v>26292</v>
      </c>
      <c r="G130" s="17">
        <v>24676</v>
      </c>
      <c r="H130" s="17">
        <f t="shared" si="8"/>
        <v>79260</v>
      </c>
    </row>
    <row r="131" spans="2:8" s="2" customFormat="1" x14ac:dyDescent="0.25">
      <c r="B131" s="31">
        <v>87</v>
      </c>
      <c r="C131" s="32" t="s">
        <v>94</v>
      </c>
      <c r="D131" s="14">
        <f t="shared" si="10"/>
        <v>90667</v>
      </c>
      <c r="E131" s="43">
        <v>32410</v>
      </c>
      <c r="F131" s="43">
        <v>31236</v>
      </c>
      <c r="G131" s="43">
        <v>27021</v>
      </c>
      <c r="H131" s="17">
        <f t="shared" si="8"/>
        <v>90667</v>
      </c>
    </row>
    <row r="132" spans="2:8" s="2" customFormat="1" x14ac:dyDescent="0.25">
      <c r="B132" s="31">
        <v>88</v>
      </c>
      <c r="C132" s="32" t="s">
        <v>95</v>
      </c>
      <c r="D132" s="14">
        <f t="shared" si="10"/>
        <v>168865</v>
      </c>
      <c r="E132" s="43">
        <v>69550</v>
      </c>
      <c r="F132" s="43">
        <v>53990</v>
      </c>
      <c r="G132" s="43">
        <v>45325</v>
      </c>
      <c r="H132" s="17">
        <f t="shared" si="8"/>
        <v>168865</v>
      </c>
    </row>
    <row r="133" spans="2:8" s="2" customFormat="1" x14ac:dyDescent="0.25">
      <c r="B133" s="31">
        <v>89</v>
      </c>
      <c r="C133" s="32" t="s">
        <v>96</v>
      </c>
      <c r="D133" s="14">
        <f t="shared" si="10"/>
        <v>110584</v>
      </c>
      <c r="E133" s="43">
        <v>43870</v>
      </c>
      <c r="F133" s="43">
        <v>38130</v>
      </c>
      <c r="G133" s="43">
        <v>28584</v>
      </c>
      <c r="H133" s="17">
        <f t="shared" si="8"/>
        <v>110584</v>
      </c>
    </row>
    <row r="134" spans="2:8" s="2" customFormat="1" x14ac:dyDescent="0.25">
      <c r="B134" s="31">
        <v>90</v>
      </c>
      <c r="C134" s="32" t="s">
        <v>97</v>
      </c>
      <c r="D134" s="14">
        <f t="shared" si="10"/>
        <v>49938</v>
      </c>
      <c r="E134" s="43">
        <v>16371</v>
      </c>
      <c r="F134" s="43">
        <v>16810</v>
      </c>
      <c r="G134" s="43">
        <v>16757</v>
      </c>
      <c r="H134" s="17">
        <f t="shared" si="8"/>
        <v>49938</v>
      </c>
    </row>
    <row r="135" spans="2:8" s="2" customFormat="1" x14ac:dyDescent="0.25">
      <c r="B135" s="31">
        <v>91</v>
      </c>
      <c r="C135" s="32" t="s">
        <v>98</v>
      </c>
      <c r="D135" s="14">
        <f t="shared" si="10"/>
        <v>58664</v>
      </c>
      <c r="E135" s="43">
        <v>17107</v>
      </c>
      <c r="F135" s="43">
        <v>21938</v>
      </c>
      <c r="G135" s="43">
        <v>19619</v>
      </c>
      <c r="H135" s="17">
        <f t="shared" si="8"/>
        <v>58664</v>
      </c>
    </row>
    <row r="136" spans="2:8" s="2" customFormat="1" x14ac:dyDescent="0.25">
      <c r="B136" s="31">
        <v>92</v>
      </c>
      <c r="C136" s="32" t="s">
        <v>99</v>
      </c>
      <c r="D136" s="14">
        <f t="shared" si="10"/>
        <v>31730</v>
      </c>
      <c r="E136" s="43">
        <v>8672</v>
      </c>
      <c r="F136" s="43">
        <v>11037</v>
      </c>
      <c r="G136" s="43">
        <v>12021</v>
      </c>
      <c r="H136" s="17">
        <f t="shared" si="8"/>
        <v>31730</v>
      </c>
    </row>
    <row r="137" spans="2:8" s="2" customFormat="1" x14ac:dyDescent="0.25">
      <c r="B137" s="31">
        <v>93</v>
      </c>
      <c r="C137" s="32" t="s">
        <v>138</v>
      </c>
      <c r="D137" s="14">
        <f t="shared" si="10"/>
        <v>8105</v>
      </c>
      <c r="E137" s="43"/>
      <c r="F137" s="40"/>
      <c r="G137" s="38">
        <v>8105</v>
      </c>
      <c r="H137" s="17">
        <f t="shared" ref="H137:H140" si="11">SUM(E137:G137)</f>
        <v>8105</v>
      </c>
    </row>
    <row r="138" spans="2:8" s="2" customFormat="1" x14ac:dyDescent="0.25">
      <c r="B138" s="31">
        <v>94</v>
      </c>
      <c r="C138" s="32" t="s">
        <v>139</v>
      </c>
      <c r="D138" s="14">
        <f t="shared" si="10"/>
        <v>5456</v>
      </c>
      <c r="E138" s="43"/>
      <c r="F138" s="40"/>
      <c r="G138" s="38">
        <v>5456</v>
      </c>
      <c r="H138" s="17">
        <f t="shared" si="11"/>
        <v>5456</v>
      </c>
    </row>
    <row r="139" spans="2:8" s="2" customFormat="1" x14ac:dyDescent="0.25">
      <c r="B139" s="31">
        <v>95</v>
      </c>
      <c r="C139" s="32" t="s">
        <v>140</v>
      </c>
      <c r="D139" s="14">
        <f t="shared" si="10"/>
        <v>7452</v>
      </c>
      <c r="E139" s="43"/>
      <c r="F139" s="40"/>
      <c r="G139" s="38">
        <v>7452</v>
      </c>
      <c r="H139" s="17">
        <f t="shared" si="11"/>
        <v>7452</v>
      </c>
    </row>
    <row r="140" spans="2:8" s="2" customFormat="1" x14ac:dyDescent="0.25">
      <c r="B140" s="31">
        <v>96</v>
      </c>
      <c r="C140" s="32" t="s">
        <v>141</v>
      </c>
      <c r="D140" s="14">
        <f t="shared" si="10"/>
        <v>2740</v>
      </c>
      <c r="E140" s="43"/>
      <c r="F140" s="40"/>
      <c r="G140" s="38">
        <v>2740</v>
      </c>
      <c r="H140" s="17">
        <f t="shared" si="11"/>
        <v>2740</v>
      </c>
    </row>
    <row r="141" spans="2:8" s="2" customFormat="1" ht="12" customHeight="1" x14ac:dyDescent="0.25">
      <c r="B141" s="1"/>
      <c r="H141" s="17"/>
    </row>
    <row r="142" spans="2:8" s="2" customFormat="1" ht="36" customHeight="1" x14ac:dyDescent="0.25">
      <c r="C142" s="44" t="s">
        <v>41</v>
      </c>
      <c r="D142" s="45">
        <f>SUM(D43:D140)</f>
        <v>9488783</v>
      </c>
      <c r="E142" s="43"/>
      <c r="F142" s="36"/>
      <c r="G142" s="40"/>
      <c r="H142" s="17"/>
    </row>
    <row r="143" spans="2:8" ht="16.5" thickBot="1" x14ac:dyDescent="0.3">
      <c r="C143" s="46" t="s">
        <v>143</v>
      </c>
      <c r="D143" s="47">
        <f>+D142+D41+D21</f>
        <v>10403636</v>
      </c>
      <c r="E143" s="48">
        <f>SUM(E43:E142)</f>
        <v>3354219</v>
      </c>
      <c r="F143" s="49">
        <f>SUM(F43:F142)</f>
        <v>3051288</v>
      </c>
      <c r="G143" s="49">
        <f>SUM(G43:G142)</f>
        <v>3083276</v>
      </c>
      <c r="H143" s="25">
        <f>SUM(E143:G143)</f>
        <v>9488783</v>
      </c>
    </row>
    <row r="144" spans="2:8" x14ac:dyDescent="0.25">
      <c r="C144" s="50"/>
      <c r="D144" s="51"/>
      <c r="E144" s="52"/>
      <c r="F144" s="52"/>
      <c r="G144" s="52"/>
      <c r="H144" s="52"/>
    </row>
    <row r="145" spans="4:4" x14ac:dyDescent="0.25">
      <c r="D145" s="53"/>
    </row>
    <row r="146" spans="4:4" x14ac:dyDescent="0.25">
      <c r="D146" s="53"/>
    </row>
    <row r="147" spans="4:4" x14ac:dyDescent="0.25">
      <c r="D147" s="53"/>
    </row>
    <row r="148" spans="4:4" x14ac:dyDescent="0.25">
      <c r="D148" s="53"/>
    </row>
    <row r="149" spans="4:4" x14ac:dyDescent="0.25">
      <c r="D149" s="53"/>
    </row>
    <row r="150" spans="4:4" x14ac:dyDescent="0.25">
      <c r="D150" s="53"/>
    </row>
  </sheetData>
  <mergeCells count="4">
    <mergeCell ref="C3:D3"/>
    <mergeCell ref="C4:D4"/>
    <mergeCell ref="C42:D42"/>
    <mergeCell ref="C22:D22"/>
  </mergeCells>
  <pageMargins left="0.11811023622047245" right="0.11811023622047245" top="0.23622047244094491" bottom="0.15748031496062992" header="0.23622047244094491" footer="0.31496062992125984"/>
  <pageSetup scale="8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T3,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MONTES DE OCA</dc:creator>
  <cp:lastModifiedBy>TIASTIRA  CABRERA</cp:lastModifiedBy>
  <cp:lastPrinted>2024-11-14T15:34:51Z</cp:lastPrinted>
  <dcterms:created xsi:type="dcterms:W3CDTF">2022-06-07T13:05:07Z</dcterms:created>
  <dcterms:modified xsi:type="dcterms:W3CDTF">2025-02-19T15:23:27Z</dcterms:modified>
</cp:coreProperties>
</file>