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43756218-799B-4D39-8EEB-DB26B9BE85A4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2 2024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26" l="1"/>
  <c r="F99" i="26"/>
  <c r="E99" i="26"/>
  <c r="H96" i="26"/>
  <c r="D96" i="26" s="1"/>
  <c r="H95" i="26"/>
  <c r="D95" i="26" s="1"/>
  <c r="H94" i="26"/>
  <c r="D94" i="26" s="1"/>
  <c r="H93" i="26"/>
  <c r="H92" i="26"/>
  <c r="D92" i="26" s="1"/>
  <c r="H91" i="26"/>
  <c r="D91" i="26" s="1"/>
  <c r="H90" i="26"/>
  <c r="D90" i="26" s="1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D68" i="26" s="1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G16" i="26"/>
  <c r="H16" i="26" s="1"/>
  <c r="H15" i="26"/>
  <c r="H13" i="26"/>
  <c r="H12" i="26"/>
  <c r="H11" i="26"/>
  <c r="H10" i="26"/>
  <c r="H9" i="26"/>
  <c r="H8" i="26"/>
  <c r="G5" i="26"/>
  <c r="G6" i="26" s="1"/>
  <c r="F5" i="26"/>
  <c r="F6" i="26" s="1"/>
  <c r="E5" i="26"/>
  <c r="E6" i="26" s="1"/>
  <c r="D93" i="26" l="1"/>
  <c r="D24" i="26"/>
  <c r="D89" i="26"/>
  <c r="D76" i="26"/>
  <c r="D57" i="26"/>
  <c r="D70" i="26"/>
  <c r="D50" i="26"/>
  <c r="D81" i="26"/>
  <c r="D20" i="26"/>
  <c r="D38" i="26"/>
  <c r="D62" i="26"/>
  <c r="D43" i="26"/>
  <c r="D74" i="26"/>
  <c r="D33" i="26"/>
  <c r="D49" i="26"/>
  <c r="D47" i="26"/>
  <c r="D46" i="26"/>
  <c r="D45" i="26"/>
  <c r="D37" i="26"/>
  <c r="D77" i="26"/>
  <c r="D19" i="26"/>
  <c r="D18" i="26"/>
  <c r="D28" i="26"/>
  <c r="D53" i="26"/>
  <c r="D42" i="26"/>
  <c r="D55" i="26"/>
  <c r="D41" i="26"/>
  <c r="D65" i="26"/>
  <c r="D58" i="26"/>
  <c r="D54" i="26"/>
  <c r="D82" i="26"/>
  <c r="D72" i="26"/>
  <c r="D30" i="26"/>
  <c r="D34" i="26"/>
  <c r="D51" i="26"/>
  <c r="D73" i="26"/>
  <c r="D31" i="26"/>
  <c r="D66" i="26"/>
  <c r="D29" i="26"/>
  <c r="D84" i="26"/>
  <c r="D80" i="26"/>
  <c r="D61" i="26"/>
  <c r="D85" i="26"/>
  <c r="D22" i="26"/>
  <c r="D78" i="26"/>
  <c r="D69" i="26"/>
  <c r="D26" i="26"/>
  <c r="D27" i="26"/>
  <c r="D88" i="26"/>
  <c r="D86" i="26"/>
  <c r="D23" i="26"/>
  <c r="D39" i="26"/>
  <c r="D35" i="26"/>
  <c r="D15" i="26"/>
  <c r="D13" i="26"/>
  <c r="D8" i="26"/>
  <c r="D10" i="26"/>
  <c r="D9" i="26"/>
  <c r="D63" i="26"/>
  <c r="D59" i="26"/>
  <c r="D67" i="26"/>
  <c r="D52" i="26"/>
  <c r="H97" i="26"/>
  <c r="D97" i="26" s="1"/>
  <c r="D11" i="26"/>
  <c r="D32" i="26"/>
  <c r="D36" i="26"/>
  <c r="D40" i="26"/>
  <c r="D44" i="26"/>
  <c r="D48" i="26"/>
  <c r="D17" i="26"/>
  <c r="D21" i="26"/>
  <c r="D25" i="26"/>
  <c r="D71" i="26"/>
  <c r="D75" i="26"/>
  <c r="D79" i="26"/>
  <c r="D83" i="26"/>
  <c r="D87" i="26"/>
  <c r="D12" i="26"/>
  <c r="D56" i="26"/>
  <c r="D60" i="26"/>
  <c r="D64" i="26"/>
  <c r="H14" i="26"/>
  <c r="D16" i="26"/>
  <c r="H5" i="26"/>
  <c r="G99" i="26"/>
  <c r="D5" i="26" l="1"/>
  <c r="H6" i="26"/>
  <c r="D6" i="26"/>
  <c r="D14" i="26"/>
  <c r="D100" i="26" s="1"/>
  <c r="D98" i="26"/>
  <c r="H99" i="26"/>
</calcChain>
</file>

<file path=xl/sharedStrings.xml><?xml version="1.0" encoding="utf-8"?>
<sst xmlns="http://schemas.openxmlformats.org/spreadsheetml/2006/main" count="105" uniqueCount="101">
  <si>
    <t>Cocina Móvil 1-40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</si>
  <si>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</si>
  <si>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</si>
  <si>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</si>
  <si>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</si>
  <si>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</si>
  <si>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</si>
  <si>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</si>
  <si>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</si>
  <si>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</si>
  <si>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</si>
  <si>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</si>
  <si>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</si>
  <si>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</si>
  <si>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</si>
  <si>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</si>
  <si>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</si>
  <si>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</si>
  <si>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</si>
  <si>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</si>
  <si>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</si>
  <si>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</si>
  <si>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</si>
  <si>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</si>
  <si>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</si>
  <si>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</si>
  <si>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</si>
  <si>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</si>
  <si>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</si>
  <si>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</si>
  <si>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</si>
  <si>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</si>
  <si>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</si>
  <si>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</si>
  <si>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</si>
  <si>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</si>
  <si>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</si>
  <si>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</si>
  <si>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</si>
  <si>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</si>
  <si>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</si>
  <si>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</si>
  <si>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</si>
  <si>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ABRIL</t>
  </si>
  <si>
    <t>MAYO</t>
  </si>
  <si>
    <t>JUNIO</t>
  </si>
  <si>
    <t>TOTAL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</si>
  <si>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</si>
  <si>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</si>
  <si>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</si>
  <si>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</si>
  <si>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</si>
  <si>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</si>
  <si>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</si>
  <si>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</si>
  <si>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</si>
  <si>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</si>
  <si>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</si>
  <si>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</si>
  <si>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</si>
  <si>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</si>
  <si>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</si>
  <si>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</si>
  <si>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</si>
  <si>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</si>
  <si>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</si>
  <si>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</si>
  <si>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</si>
  <si>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</si>
  <si>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</si>
  <si>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</si>
  <si>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</si>
  <si>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</si>
  <si>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</si>
  <si>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</si>
  <si>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</si>
  <si>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</si>
  <si>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</si>
  <si>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</si>
  <si>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</si>
  <si>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 xml:space="preserve">Robert R. Cabral 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</si>
  <si>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</si>
  <si>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</si>
  <si>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</si>
  <si>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</si>
  <si>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</si>
  <si>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</si>
  <si>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</si>
  <si>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</si>
  <si>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</si>
  <si>
    <t>INPOSDOM</t>
  </si>
  <si>
    <t>Valiente</t>
  </si>
  <si>
    <t>Las Charcas de Maria Nova</t>
  </si>
  <si>
    <t>Batey 7</t>
  </si>
  <si>
    <t>Villa Central</t>
  </si>
  <si>
    <t>Uvilla Bahoruco</t>
  </si>
  <si>
    <t>Sabana de la Mar</t>
  </si>
  <si>
    <t>Total de Cocinas Moviles</t>
  </si>
  <si>
    <t>COCINAS MOVILES</t>
  </si>
  <si>
    <t>COMEDORES PRODUCTORES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</si>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</sst>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4C4747"/>
      <name val="Times New Roman"/>
      <family val="1"/>
    </font>
    <font>
      <sz val="12"/>
      <color rgb="FF4C474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43" fontId="2" fillId="0" borderId="0" xfId="1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justify" vertical="top"/>
    </xf>
    <xf numFmtId="3" fontId="6" fillId="6" borderId="4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/>
    <xf numFmtId="164" fontId="2" fillId="0" borderId="2" xfId="0" applyNumberFormat="1" applyFont="1" applyBorder="1" applyAlignment="1"/>
    <xf numFmtId="164" fontId="2" fillId="0" borderId="1" xfId="0" applyNumberFormat="1" applyFont="1" applyBorder="1"/>
    <xf numFmtId="0" fontId="3" fillId="2" borderId="14" xfId="0" applyFont="1" applyFill="1" applyBorder="1" applyAlignment="1">
      <alignment horizontal="center" vertical="top"/>
    </xf>
    <xf numFmtId="3" fontId="3" fillId="2" borderId="15" xfId="0" applyNumberFormat="1" applyFont="1" applyFill="1" applyBorder="1" applyAlignment="1">
      <alignment horizontal="right" vertical="top" wrapText="1"/>
    </xf>
    <xf numFmtId="164" fontId="4" fillId="7" borderId="1" xfId="0" applyNumberFormat="1" applyFont="1" applyFill="1" applyBorder="1" applyAlignment="1"/>
    <xf numFmtId="164" fontId="4" fillId="7" borderId="1" xfId="0" applyNumberFormat="1" applyFont="1" applyFill="1" applyBorder="1"/>
    <xf numFmtId="0" fontId="6" fillId="6" borderId="0" xfId="0" applyFont="1" applyFill="1" applyBorder="1" applyAlignment="1">
      <alignment horizontal="justify" vertical="top"/>
    </xf>
    <xf numFmtId="0" fontId="6" fillId="6" borderId="5" xfId="0" applyFont="1" applyFill="1" applyBorder="1" applyAlignment="1">
      <alignment horizontal="justify"/>
    </xf>
    <xf numFmtId="3" fontId="6" fillId="6" borderId="6" xfId="0" applyNumberFormat="1" applyFont="1" applyFill="1" applyBorder="1" applyAlignment="1">
      <alignment horizontal="right" vertical="top"/>
    </xf>
    <xf numFmtId="43" fontId="2" fillId="0" borderId="0" xfId="1" applyFont="1" applyAlignment="1">
      <alignment vertical="top"/>
    </xf>
    <xf numFmtId="164" fontId="2" fillId="6" borderId="1" xfId="0" applyNumberFormat="1" applyFont="1" applyFill="1" applyBorder="1"/>
    <xf numFmtId="164" fontId="2" fillId="0" borderId="1" xfId="0" applyNumberFormat="1" applyFont="1" applyBorder="1" applyAlignment="1">
      <alignment vertical="top"/>
    </xf>
    <xf numFmtId="164" fontId="2" fillId="6" borderId="1" xfId="0" applyNumberFormat="1" applyFont="1" applyFill="1" applyBorder="1" applyAlignment="1">
      <alignment vertical="top"/>
    </xf>
    <xf numFmtId="164" fontId="2" fillId="6" borderId="2" xfId="0" applyNumberFormat="1" applyFont="1" applyFill="1" applyBorder="1"/>
    <xf numFmtId="164" fontId="2" fillId="6" borderId="2" xfId="0" applyNumberFormat="1" applyFont="1" applyFill="1" applyBorder="1" applyAlignment="1">
      <alignment vertical="top"/>
    </xf>
    <xf numFmtId="164" fontId="2" fillId="6" borderId="13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4" borderId="5" xfId="0" applyFont="1" applyFill="1" applyBorder="1" applyAlignment="1">
      <alignment horizontal="left" vertical="top" wrapText="1"/>
    </xf>
    <xf numFmtId="3" fontId="6" fillId="4" borderId="6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/>
    </xf>
    <xf numFmtId="0" fontId="3" fillId="2" borderId="12" xfId="0" applyFont="1" applyFill="1" applyBorder="1" applyAlignment="1">
      <alignment horizontal="justify" vertical="top"/>
    </xf>
    <xf numFmtId="3" fontId="3" fillId="2" borderId="3" xfId="0" applyNumberFormat="1" applyFont="1" applyFill="1" applyBorder="1" applyAlignment="1">
      <alignment horizontal="right" vertical="top"/>
    </xf>
    <xf numFmtId="164" fontId="4" fillId="7" borderId="2" xfId="0" applyNumberFormat="1" applyFont="1" applyFill="1" applyBorder="1"/>
    <xf numFmtId="0" fontId="3" fillId="6" borderId="0" xfId="0" applyFont="1" applyFill="1" applyBorder="1" applyAlignment="1">
      <alignment horizontal="justify" vertical="top"/>
    </xf>
    <xf numFmtId="3" fontId="3" fillId="6" borderId="0" xfId="0" applyNumberFormat="1" applyFont="1" applyFill="1" applyBorder="1" applyAlignment="1">
      <alignment horizontal="right" vertical="top"/>
    </xf>
    <xf numFmtId="164" fontId="4" fillId="6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0"/>
  <sheetViews>
    <sheetView tabSelected="1" topLeftCell="B88" zoomScale="91" zoomScaleNormal="91" workbookViewId="0">
      <selection activeCell="N62" sqref="N62"/>
    </sheetView>
  </sheetViews>
  <sheetFormatPr baseColWidth="10" defaultRowHeight="15.75" x14ac:dyDescent="0.25"/>
  <cols>
    <col min="1" max="1" width="0" style="1" hidden="1" customWidth="1"/>
    <col min="2" max="2" width="4.140625" style="1" customWidth="1"/>
    <col min="3" max="3" width="25.140625" style="2" customWidth="1"/>
    <col min="4" max="4" width="13.85546875" style="2" customWidth="1"/>
    <col min="5" max="6" width="15.85546875" style="1" customWidth="1"/>
    <col min="7" max="7" width="16.140625" style="1" customWidth="1"/>
    <col min="8" max="8" width="16.85546875" style="1" customWidth="1"/>
    <col min="9" max="9" width="17.85546875" style="3" customWidth="1"/>
    <col min="10" max="16384" width="11.42578125" style="1"/>
  </cols>
  <sheetData>
    <row r="2" spans="2:9" ht="16.5" thickBot="1" x14ac:dyDescent="0.3">
      <c r="H2" s="3"/>
    </row>
    <row r="3" spans="2:9" ht="16.5" thickBot="1" x14ac:dyDescent="0.3">
      <c r="C3" s="4" t="s">
        <v>54</v>
      </c>
      <c r="D3" s="5"/>
      <c r="E3" s="6"/>
      <c r="F3" s="6"/>
      <c r="G3" s="6"/>
      <c r="H3" s="6"/>
    </row>
    <row r="4" spans="2:9" ht="16.5" thickBot="1" x14ac:dyDescent="0.3">
      <c r="C4" s="7" t="s">
        <v>98</v>
      </c>
      <c r="D4" s="8"/>
      <c r="E4" s="9" t="s">
        <v>43</v>
      </c>
      <c r="F4" s="9" t="s">
        <v>44</v>
      </c>
      <c r="G4" s="9" t="s">
        <v>45</v>
      </c>
      <c r="H4" s="9" t="s">
        <v>46</v>
      </c>
    </row>
    <row r="5" spans="2:9" ht="16.5" thickBot="1" x14ac:dyDescent="0.3">
      <c r="C5" s="10" t="s">
        <v>0</v>
      </c>
      <c r="D5" s="11">
        <f>+H5</f>
        <v>733664</v>
      </c>
      <c r="E5" s="12">
        <f>179480+74068</f>
        <v>253548</v>
      </c>
      <c r="F5" s="12">
        <f>198985+79310</f>
        <v>278295</v>
      </c>
      <c r="G5" s="13">
        <f>71684+130137</f>
        <v>201821</v>
      </c>
      <c r="H5" s="14">
        <f>SUM(E5:G5)</f>
        <v>733664</v>
      </c>
    </row>
    <row r="6" spans="2:9" ht="16.5" thickBot="1" x14ac:dyDescent="0.3">
      <c r="C6" s="15" t="s">
        <v>97</v>
      </c>
      <c r="D6" s="16">
        <f>SUM(D5:D5)</f>
        <v>733664</v>
      </c>
      <c r="E6" s="17">
        <f>+E5</f>
        <v>253548</v>
      </c>
      <c r="F6" s="17">
        <f>+F5</f>
        <v>278295</v>
      </c>
      <c r="G6" s="17">
        <f>+G5</f>
        <v>201821</v>
      </c>
      <c r="H6" s="18">
        <f>SUM(H5:H5)</f>
        <v>733664</v>
      </c>
    </row>
    <row r="7" spans="2:9" ht="16.5" thickBot="1" x14ac:dyDescent="0.3">
      <c r="C7" s="7" t="s">
        <v>99</v>
      </c>
      <c r="D7" s="8"/>
      <c r="E7" s="9" t="s">
        <v>43</v>
      </c>
      <c r="F7" s="9" t="s">
        <v>44</v>
      </c>
      <c r="G7" s="9" t="s">
        <v>45</v>
      </c>
      <c r="H7" s="9" t="s">
        <v>46</v>
      </c>
    </row>
    <row r="8" spans="2:9" x14ac:dyDescent="0.25">
      <c r="B8" s="19">
        <v>1</v>
      </c>
      <c r="C8" s="20" t="s">
        <v>1</v>
      </c>
      <c r="D8" s="21">
        <f>+H8</f>
        <v>849456</v>
      </c>
      <c r="E8" s="14">
        <v>258396</v>
      </c>
      <c r="F8" s="14">
        <v>297504</v>
      </c>
      <c r="G8" s="14">
        <v>293556</v>
      </c>
      <c r="H8" s="14">
        <f t="shared" ref="H8:H38" si="0">SUM(E8:G8)</f>
        <v>849456</v>
      </c>
      <c r="I8" s="22"/>
    </row>
    <row r="9" spans="2:9" x14ac:dyDescent="0.25">
      <c r="B9" s="19"/>
      <c r="C9" s="20" t="s">
        <v>2</v>
      </c>
      <c r="D9" s="21">
        <f t="shared" ref="D9:D93" si="1">+H9</f>
        <v>181120</v>
      </c>
      <c r="E9" s="14">
        <v>48920</v>
      </c>
      <c r="F9" s="14">
        <v>69819</v>
      </c>
      <c r="G9" s="23">
        <v>62381</v>
      </c>
      <c r="H9" s="14">
        <f t="shared" si="0"/>
        <v>181120</v>
      </c>
      <c r="I9" s="22"/>
    </row>
    <row r="10" spans="2:9" s="2" customFormat="1" x14ac:dyDescent="0.25">
      <c r="B10" s="19"/>
      <c r="C10" s="20" t="s">
        <v>3</v>
      </c>
      <c r="D10" s="21">
        <f t="shared" si="1"/>
        <v>316662</v>
      </c>
      <c r="E10" s="24">
        <v>87662</v>
      </c>
      <c r="F10" s="24">
        <v>92779</v>
      </c>
      <c r="G10" s="25">
        <v>136221</v>
      </c>
      <c r="H10" s="14">
        <f t="shared" si="0"/>
        <v>316662</v>
      </c>
      <c r="I10" s="22"/>
    </row>
    <row r="11" spans="2:9" x14ac:dyDescent="0.25">
      <c r="B11" s="19">
        <v>2</v>
      </c>
      <c r="C11" s="20" t="s">
        <v>4</v>
      </c>
      <c r="D11" s="21">
        <f t="shared" si="1"/>
        <v>145855</v>
      </c>
      <c r="E11" s="14">
        <v>39549</v>
      </c>
      <c r="F11" s="14">
        <v>54555</v>
      </c>
      <c r="G11" s="23">
        <v>51751</v>
      </c>
      <c r="H11" s="14">
        <f t="shared" si="0"/>
        <v>145855</v>
      </c>
      <c r="I11" s="22"/>
    </row>
    <row r="12" spans="2:9" s="2" customFormat="1" x14ac:dyDescent="0.25">
      <c r="B12" s="19">
        <v>3</v>
      </c>
      <c r="C12" s="20" t="s">
        <v>5</v>
      </c>
      <c r="D12" s="21">
        <f t="shared" si="1"/>
        <v>178352</v>
      </c>
      <c r="E12" s="24">
        <v>56747</v>
      </c>
      <c r="F12" s="24">
        <v>63719</v>
      </c>
      <c r="G12" s="25">
        <v>57886</v>
      </c>
      <c r="H12" s="14">
        <f t="shared" si="0"/>
        <v>178352</v>
      </c>
      <c r="I12" s="22"/>
    </row>
    <row r="13" spans="2:9" x14ac:dyDescent="0.25">
      <c r="B13" s="19">
        <v>4</v>
      </c>
      <c r="C13" s="20" t="s">
        <v>6</v>
      </c>
      <c r="D13" s="21">
        <f t="shared" si="1"/>
        <v>265564</v>
      </c>
      <c r="E13" s="14">
        <v>81411</v>
      </c>
      <c r="F13" s="14">
        <v>91857</v>
      </c>
      <c r="G13" s="23">
        <v>92296</v>
      </c>
      <c r="H13" s="14">
        <f t="shared" si="0"/>
        <v>265564</v>
      </c>
      <c r="I13" s="22"/>
    </row>
    <row r="14" spans="2:9" s="2" customFormat="1" x14ac:dyDescent="0.25">
      <c r="B14" s="19"/>
      <c r="C14" s="20" t="s">
        <v>80</v>
      </c>
      <c r="D14" s="21">
        <f>+H14</f>
        <v>18235</v>
      </c>
      <c r="E14" s="24">
        <v>6401</v>
      </c>
      <c r="F14" s="24">
        <v>10561</v>
      </c>
      <c r="G14" s="25">
        <v>1273</v>
      </c>
      <c r="H14" s="14">
        <f t="shared" si="0"/>
        <v>18235</v>
      </c>
      <c r="I14" s="22"/>
    </row>
    <row r="15" spans="2:9" x14ac:dyDescent="0.25">
      <c r="B15" s="19">
        <v>5</v>
      </c>
      <c r="C15" s="20" t="s">
        <v>7</v>
      </c>
      <c r="D15" s="21">
        <f t="shared" si="1"/>
        <v>151373</v>
      </c>
      <c r="E15" s="14">
        <v>44524</v>
      </c>
      <c r="F15" s="14">
        <v>51032</v>
      </c>
      <c r="G15" s="23">
        <v>55817</v>
      </c>
      <c r="H15" s="14">
        <f t="shared" si="0"/>
        <v>151373</v>
      </c>
      <c r="I15" s="22"/>
    </row>
    <row r="16" spans="2:9" x14ac:dyDescent="0.25">
      <c r="B16" s="19">
        <v>6</v>
      </c>
      <c r="C16" s="20" t="s">
        <v>8</v>
      </c>
      <c r="D16" s="21">
        <f t="shared" si="1"/>
        <v>150008</v>
      </c>
      <c r="E16" s="14">
        <v>47666</v>
      </c>
      <c r="F16" s="14">
        <v>47132</v>
      </c>
      <c r="G16" s="23">
        <f>51635+915+2660</f>
        <v>55210</v>
      </c>
      <c r="H16" s="14">
        <f t="shared" si="0"/>
        <v>150008</v>
      </c>
      <c r="I16" s="22"/>
    </row>
    <row r="17" spans="2:9" x14ac:dyDescent="0.25">
      <c r="B17" s="19">
        <v>7</v>
      </c>
      <c r="C17" s="20" t="s">
        <v>67</v>
      </c>
      <c r="D17" s="21">
        <f>+H17</f>
        <v>116500</v>
      </c>
      <c r="E17" s="14">
        <v>42150</v>
      </c>
      <c r="F17" s="14">
        <v>39200</v>
      </c>
      <c r="G17" s="26">
        <v>35150</v>
      </c>
      <c r="H17" s="14">
        <f t="shared" si="0"/>
        <v>116500</v>
      </c>
      <c r="I17" s="22"/>
    </row>
    <row r="18" spans="2:9" s="2" customFormat="1" x14ac:dyDescent="0.25">
      <c r="B18" s="19">
        <v>8</v>
      </c>
      <c r="C18" s="20" t="s">
        <v>56</v>
      </c>
      <c r="D18" s="21">
        <f t="shared" si="1"/>
        <v>66728</v>
      </c>
      <c r="E18" s="24">
        <v>21461</v>
      </c>
      <c r="F18" s="24">
        <v>23339</v>
      </c>
      <c r="G18" s="25">
        <v>21928</v>
      </c>
      <c r="H18" s="14">
        <f t="shared" si="0"/>
        <v>66728</v>
      </c>
      <c r="I18" s="22"/>
    </row>
    <row r="19" spans="2:9" x14ac:dyDescent="0.25">
      <c r="B19" s="19">
        <v>9</v>
      </c>
      <c r="C19" s="20" t="s">
        <v>65</v>
      </c>
      <c r="D19" s="21">
        <f t="shared" si="1"/>
        <v>235866</v>
      </c>
      <c r="E19" s="14">
        <v>164447</v>
      </c>
      <c r="F19" s="14">
        <v>71419</v>
      </c>
      <c r="G19" s="23">
        <v>0</v>
      </c>
      <c r="H19" s="14">
        <f t="shared" si="0"/>
        <v>235866</v>
      </c>
      <c r="I19" s="22"/>
    </row>
    <row r="20" spans="2:9" x14ac:dyDescent="0.25">
      <c r="B20" s="19">
        <v>10</v>
      </c>
      <c r="C20" s="20" t="s">
        <v>76</v>
      </c>
      <c r="D20" s="21">
        <f t="shared" si="1"/>
        <v>32236</v>
      </c>
      <c r="E20" s="14">
        <v>11173</v>
      </c>
      <c r="F20" s="14">
        <v>11234</v>
      </c>
      <c r="G20" s="23">
        <v>9829</v>
      </c>
      <c r="H20" s="14">
        <f t="shared" si="0"/>
        <v>32236</v>
      </c>
      <c r="I20" s="22"/>
    </row>
    <row r="21" spans="2:9" x14ac:dyDescent="0.25">
      <c r="B21" s="19">
        <v>11</v>
      </c>
      <c r="C21" s="20" t="s">
        <v>77</v>
      </c>
      <c r="D21" s="21">
        <f t="shared" si="1"/>
        <v>62955</v>
      </c>
      <c r="E21" s="14">
        <v>21737</v>
      </c>
      <c r="F21" s="14">
        <v>20844</v>
      </c>
      <c r="G21" s="23">
        <v>20374</v>
      </c>
      <c r="H21" s="14">
        <f t="shared" si="0"/>
        <v>62955</v>
      </c>
      <c r="I21" s="22"/>
    </row>
    <row r="22" spans="2:9" x14ac:dyDescent="0.25">
      <c r="B22" s="19">
        <v>12</v>
      </c>
      <c r="C22" s="20" t="s">
        <v>11</v>
      </c>
      <c r="D22" s="21">
        <f t="shared" si="1"/>
        <v>55984</v>
      </c>
      <c r="E22" s="14">
        <v>18844</v>
      </c>
      <c r="F22" s="14">
        <v>18683</v>
      </c>
      <c r="G22" s="23">
        <v>18457</v>
      </c>
      <c r="H22" s="14">
        <f t="shared" si="0"/>
        <v>55984</v>
      </c>
      <c r="I22" s="22"/>
    </row>
    <row r="23" spans="2:9" x14ac:dyDescent="0.25">
      <c r="B23" s="19">
        <v>13</v>
      </c>
      <c r="C23" s="20" t="s">
        <v>9</v>
      </c>
      <c r="D23" s="21">
        <f>+H23</f>
        <v>53934</v>
      </c>
      <c r="E23" s="14">
        <v>16512</v>
      </c>
      <c r="F23" s="14">
        <v>18586</v>
      </c>
      <c r="G23" s="23">
        <v>18836</v>
      </c>
      <c r="H23" s="14">
        <f t="shared" si="0"/>
        <v>53934</v>
      </c>
      <c r="I23" s="22"/>
    </row>
    <row r="24" spans="2:9" x14ac:dyDescent="0.25">
      <c r="B24" s="19">
        <v>14</v>
      </c>
      <c r="C24" s="20" t="s">
        <v>88</v>
      </c>
      <c r="D24" s="21">
        <f>+H24</f>
        <v>40180</v>
      </c>
      <c r="E24" s="14">
        <v>14260</v>
      </c>
      <c r="F24" s="14">
        <v>13020</v>
      </c>
      <c r="G24" s="23">
        <v>12900</v>
      </c>
      <c r="H24" s="14">
        <f t="shared" si="0"/>
        <v>40180</v>
      </c>
      <c r="I24" s="22"/>
    </row>
    <row r="25" spans="2:9" s="2" customFormat="1" x14ac:dyDescent="0.25">
      <c r="B25" s="19">
        <v>15</v>
      </c>
      <c r="C25" s="20" t="s">
        <v>10</v>
      </c>
      <c r="D25" s="21">
        <f t="shared" si="1"/>
        <v>55404</v>
      </c>
      <c r="E25" s="24">
        <v>17459</v>
      </c>
      <c r="F25" s="24">
        <v>18907</v>
      </c>
      <c r="G25" s="25">
        <v>19038</v>
      </c>
      <c r="H25" s="14">
        <f t="shared" si="0"/>
        <v>55404</v>
      </c>
      <c r="I25" s="22"/>
    </row>
    <row r="26" spans="2:9" x14ac:dyDescent="0.25">
      <c r="B26" s="19">
        <v>16</v>
      </c>
      <c r="C26" s="20" t="s">
        <v>12</v>
      </c>
      <c r="D26" s="21">
        <f t="shared" si="1"/>
        <v>21097</v>
      </c>
      <c r="E26" s="14">
        <v>3906</v>
      </c>
      <c r="F26" s="14">
        <v>8178</v>
      </c>
      <c r="G26" s="23">
        <v>9013</v>
      </c>
      <c r="H26" s="14">
        <f t="shared" si="0"/>
        <v>21097</v>
      </c>
      <c r="I26" s="22"/>
    </row>
    <row r="27" spans="2:9" x14ac:dyDescent="0.25">
      <c r="B27" s="19">
        <v>17</v>
      </c>
      <c r="C27" s="20" t="s">
        <v>15</v>
      </c>
      <c r="D27" s="21">
        <f t="shared" si="1"/>
        <v>61942</v>
      </c>
      <c r="E27" s="14">
        <v>20013</v>
      </c>
      <c r="F27" s="14">
        <v>20525</v>
      </c>
      <c r="G27" s="23">
        <v>21404</v>
      </c>
      <c r="H27" s="14">
        <f t="shared" si="0"/>
        <v>61942</v>
      </c>
      <c r="I27" s="22"/>
    </row>
    <row r="28" spans="2:9" x14ac:dyDescent="0.25">
      <c r="B28" s="19">
        <v>18</v>
      </c>
      <c r="C28" s="20" t="s">
        <v>53</v>
      </c>
      <c r="D28" s="21">
        <f t="shared" si="1"/>
        <v>86373</v>
      </c>
      <c r="E28" s="14">
        <v>26958</v>
      </c>
      <c r="F28" s="14">
        <v>31251</v>
      </c>
      <c r="G28" s="23">
        <v>28164</v>
      </c>
      <c r="H28" s="14">
        <f t="shared" si="0"/>
        <v>86373</v>
      </c>
      <c r="I28" s="22"/>
    </row>
    <row r="29" spans="2:9" x14ac:dyDescent="0.25">
      <c r="B29" s="19">
        <v>19</v>
      </c>
      <c r="C29" s="20" t="s">
        <v>13</v>
      </c>
      <c r="D29" s="21">
        <f t="shared" si="1"/>
        <v>87819</v>
      </c>
      <c r="E29" s="14">
        <v>29354</v>
      </c>
      <c r="F29" s="14">
        <v>30164</v>
      </c>
      <c r="G29" s="23">
        <v>28301</v>
      </c>
      <c r="H29" s="14">
        <f t="shared" si="0"/>
        <v>87819</v>
      </c>
      <c r="I29" s="22"/>
    </row>
    <row r="30" spans="2:9" s="2" customFormat="1" x14ac:dyDescent="0.25">
      <c r="B30" s="19">
        <v>20</v>
      </c>
      <c r="C30" s="20" t="s">
        <v>14</v>
      </c>
      <c r="D30" s="21">
        <f t="shared" si="1"/>
        <v>77334</v>
      </c>
      <c r="E30" s="24">
        <v>25236</v>
      </c>
      <c r="F30" s="24">
        <v>24797</v>
      </c>
      <c r="G30" s="25">
        <v>27301</v>
      </c>
      <c r="H30" s="14">
        <f t="shared" si="0"/>
        <v>77334</v>
      </c>
      <c r="I30" s="22"/>
    </row>
    <row r="31" spans="2:9" x14ac:dyDescent="0.25">
      <c r="B31" s="19">
        <v>21</v>
      </c>
      <c r="C31" s="20" t="s">
        <v>16</v>
      </c>
      <c r="D31" s="21">
        <f t="shared" si="1"/>
        <v>136799</v>
      </c>
      <c r="E31" s="14">
        <v>45850</v>
      </c>
      <c r="F31" s="14">
        <v>45153</v>
      </c>
      <c r="G31" s="23">
        <v>45796</v>
      </c>
      <c r="H31" s="14">
        <f t="shared" si="0"/>
        <v>136799</v>
      </c>
      <c r="I31" s="22"/>
    </row>
    <row r="32" spans="2:9" s="2" customFormat="1" x14ac:dyDescent="0.25">
      <c r="B32" s="19">
        <v>22</v>
      </c>
      <c r="C32" s="20" t="s">
        <v>66</v>
      </c>
      <c r="D32" s="21">
        <f>+H32</f>
        <v>76156</v>
      </c>
      <c r="E32" s="24">
        <v>22940</v>
      </c>
      <c r="F32" s="24">
        <v>26965</v>
      </c>
      <c r="G32" s="25">
        <v>26251</v>
      </c>
      <c r="H32" s="14">
        <f t="shared" si="0"/>
        <v>76156</v>
      </c>
      <c r="I32" s="22"/>
    </row>
    <row r="33" spans="2:9" s="2" customFormat="1" x14ac:dyDescent="0.25">
      <c r="B33" s="19">
        <v>23</v>
      </c>
      <c r="C33" s="20" t="s">
        <v>64</v>
      </c>
      <c r="D33" s="21">
        <f t="shared" ref="D33" si="2">+H33</f>
        <v>36729</v>
      </c>
      <c r="E33" s="24">
        <v>10660</v>
      </c>
      <c r="F33" s="24">
        <v>13955</v>
      </c>
      <c r="G33" s="27">
        <v>12114</v>
      </c>
      <c r="H33" s="14">
        <f t="shared" si="0"/>
        <v>36729</v>
      </c>
      <c r="I33" s="22"/>
    </row>
    <row r="34" spans="2:9" s="2" customFormat="1" x14ac:dyDescent="0.25">
      <c r="B34" s="19">
        <v>24</v>
      </c>
      <c r="C34" s="20" t="s">
        <v>17</v>
      </c>
      <c r="D34" s="21">
        <f t="shared" si="1"/>
        <v>114841</v>
      </c>
      <c r="E34" s="24">
        <v>37117</v>
      </c>
      <c r="F34" s="24">
        <v>38884</v>
      </c>
      <c r="G34" s="25">
        <v>38840</v>
      </c>
      <c r="H34" s="14">
        <f t="shared" si="0"/>
        <v>114841</v>
      </c>
      <c r="I34" s="22"/>
    </row>
    <row r="35" spans="2:9" s="2" customFormat="1" x14ac:dyDescent="0.25">
      <c r="B35" s="19">
        <v>25</v>
      </c>
      <c r="C35" s="20" t="s">
        <v>18</v>
      </c>
      <c r="D35" s="21">
        <f t="shared" si="1"/>
        <v>116256</v>
      </c>
      <c r="E35" s="24">
        <v>40172</v>
      </c>
      <c r="F35" s="24">
        <v>37889</v>
      </c>
      <c r="G35" s="25">
        <v>38195</v>
      </c>
      <c r="H35" s="14">
        <f t="shared" si="0"/>
        <v>116256</v>
      </c>
      <c r="I35" s="22"/>
    </row>
    <row r="36" spans="2:9" s="2" customFormat="1" x14ac:dyDescent="0.25">
      <c r="B36" s="19">
        <v>26</v>
      </c>
      <c r="C36" s="20" t="s">
        <v>68</v>
      </c>
      <c r="D36" s="21">
        <f>+H36</f>
        <v>34765</v>
      </c>
      <c r="E36" s="24">
        <v>10613</v>
      </c>
      <c r="F36" s="24">
        <v>12436</v>
      </c>
      <c r="G36" s="27">
        <v>11716</v>
      </c>
      <c r="H36" s="14">
        <f t="shared" si="0"/>
        <v>34765</v>
      </c>
      <c r="I36" s="22"/>
    </row>
    <row r="37" spans="2:9" s="2" customFormat="1" x14ac:dyDescent="0.25">
      <c r="B37" s="19">
        <v>27</v>
      </c>
      <c r="C37" s="20" t="s">
        <v>59</v>
      </c>
      <c r="D37" s="21">
        <f t="shared" si="1"/>
        <v>97870</v>
      </c>
      <c r="E37" s="24">
        <v>31550</v>
      </c>
      <c r="F37" s="24">
        <v>33800</v>
      </c>
      <c r="G37" s="25">
        <v>32520</v>
      </c>
      <c r="H37" s="14">
        <f t="shared" si="0"/>
        <v>97870</v>
      </c>
      <c r="I37" s="22"/>
    </row>
    <row r="38" spans="2:9" s="2" customFormat="1" x14ac:dyDescent="0.25">
      <c r="B38" s="19">
        <v>28</v>
      </c>
      <c r="C38" s="20" t="s">
        <v>81</v>
      </c>
      <c r="D38" s="21">
        <f t="shared" si="1"/>
        <v>50299</v>
      </c>
      <c r="E38" s="24">
        <v>15531</v>
      </c>
      <c r="F38" s="24">
        <v>16976</v>
      </c>
      <c r="G38" s="25">
        <v>17792</v>
      </c>
      <c r="H38" s="14">
        <f t="shared" si="0"/>
        <v>50299</v>
      </c>
      <c r="I38" s="22"/>
    </row>
    <row r="39" spans="2:9" s="2" customFormat="1" x14ac:dyDescent="0.25">
      <c r="B39" s="19">
        <v>29</v>
      </c>
      <c r="C39" s="20" t="s">
        <v>19</v>
      </c>
      <c r="D39" s="21">
        <f t="shared" si="1"/>
        <v>129985</v>
      </c>
      <c r="E39" s="24">
        <v>35185</v>
      </c>
      <c r="F39" s="24">
        <v>47220</v>
      </c>
      <c r="G39" s="25">
        <v>47580</v>
      </c>
      <c r="H39" s="14">
        <f t="shared" ref="H39:H70" si="3">SUM(E39:G39)</f>
        <v>129985</v>
      </c>
      <c r="I39" s="22"/>
    </row>
    <row r="40" spans="2:9" s="2" customFormat="1" x14ac:dyDescent="0.25">
      <c r="B40" s="19">
        <v>30</v>
      </c>
      <c r="C40" s="20" t="s">
        <v>60</v>
      </c>
      <c r="D40" s="21">
        <f t="shared" si="1"/>
        <v>10792</v>
      </c>
      <c r="E40" s="24">
        <v>5090</v>
      </c>
      <c r="F40" s="24">
        <v>3502</v>
      </c>
      <c r="G40" s="25">
        <v>2200</v>
      </c>
      <c r="H40" s="14">
        <f t="shared" si="3"/>
        <v>10792</v>
      </c>
      <c r="I40" s="22"/>
    </row>
    <row r="41" spans="2:9" s="2" customFormat="1" x14ac:dyDescent="0.25">
      <c r="B41" s="19">
        <v>31</v>
      </c>
      <c r="C41" s="20" t="s">
        <v>49</v>
      </c>
      <c r="D41" s="21">
        <f t="shared" si="1"/>
        <v>130977</v>
      </c>
      <c r="E41" s="24">
        <v>64792</v>
      </c>
      <c r="F41" s="24">
        <v>34079</v>
      </c>
      <c r="G41" s="25">
        <v>32106</v>
      </c>
      <c r="H41" s="14">
        <f t="shared" si="3"/>
        <v>130977</v>
      </c>
      <c r="I41" s="22"/>
    </row>
    <row r="42" spans="2:9" s="2" customFormat="1" x14ac:dyDescent="0.25">
      <c r="B42" s="19">
        <v>32</v>
      </c>
      <c r="C42" s="20" t="s">
        <v>51</v>
      </c>
      <c r="D42" s="21">
        <f t="shared" si="1"/>
        <v>64235</v>
      </c>
      <c r="E42" s="24">
        <v>21277</v>
      </c>
      <c r="F42" s="24">
        <v>22543</v>
      </c>
      <c r="G42" s="25">
        <v>20415</v>
      </c>
      <c r="H42" s="14">
        <f t="shared" si="3"/>
        <v>64235</v>
      </c>
      <c r="I42" s="22"/>
    </row>
    <row r="43" spans="2:9" s="2" customFormat="1" x14ac:dyDescent="0.25">
      <c r="B43" s="19">
        <v>33</v>
      </c>
      <c r="C43" s="20" t="s">
        <v>69</v>
      </c>
      <c r="D43" s="21">
        <f t="shared" si="1"/>
        <v>59400</v>
      </c>
      <c r="E43" s="24">
        <v>18850</v>
      </c>
      <c r="F43" s="24">
        <v>20400</v>
      </c>
      <c r="G43" s="25">
        <v>20150</v>
      </c>
      <c r="H43" s="14">
        <f t="shared" si="3"/>
        <v>59400</v>
      </c>
      <c r="I43" s="22"/>
    </row>
    <row r="44" spans="2:9" s="2" customFormat="1" x14ac:dyDescent="0.25">
      <c r="B44" s="19">
        <v>34</v>
      </c>
      <c r="C44" s="20" t="s">
        <v>41</v>
      </c>
      <c r="D44" s="21">
        <f t="shared" si="1"/>
        <v>72405</v>
      </c>
      <c r="E44" s="24">
        <v>21800</v>
      </c>
      <c r="F44" s="24">
        <v>25586</v>
      </c>
      <c r="G44" s="25">
        <v>25019</v>
      </c>
      <c r="H44" s="14">
        <f t="shared" si="3"/>
        <v>72405</v>
      </c>
      <c r="I44" s="22"/>
    </row>
    <row r="45" spans="2:9" s="2" customFormat="1" x14ac:dyDescent="0.25">
      <c r="B45" s="19">
        <v>35</v>
      </c>
      <c r="C45" s="20" t="s">
        <v>70</v>
      </c>
      <c r="D45" s="21">
        <f t="shared" si="1"/>
        <v>58310</v>
      </c>
      <c r="E45" s="24">
        <v>18843</v>
      </c>
      <c r="F45" s="24">
        <v>18767</v>
      </c>
      <c r="G45" s="25">
        <v>20700</v>
      </c>
      <c r="H45" s="14">
        <f t="shared" si="3"/>
        <v>58310</v>
      </c>
      <c r="I45" s="22"/>
    </row>
    <row r="46" spans="2:9" s="2" customFormat="1" x14ac:dyDescent="0.25">
      <c r="B46" s="19">
        <v>36</v>
      </c>
      <c r="C46" s="20" t="s">
        <v>71</v>
      </c>
      <c r="D46" s="21">
        <f>+H46</f>
        <v>97111</v>
      </c>
      <c r="E46" s="24">
        <v>16515</v>
      </c>
      <c r="F46" s="24">
        <v>41296</v>
      </c>
      <c r="G46" s="27">
        <v>39300</v>
      </c>
      <c r="H46" s="14">
        <f t="shared" si="3"/>
        <v>97111</v>
      </c>
      <c r="I46" s="22"/>
    </row>
    <row r="47" spans="2:9" s="2" customFormat="1" x14ac:dyDescent="0.25">
      <c r="B47" s="19">
        <v>37</v>
      </c>
      <c r="C47" s="20" t="s">
        <v>72</v>
      </c>
      <c r="D47" s="21">
        <f>+H47</f>
        <v>52870</v>
      </c>
      <c r="E47" s="24">
        <v>17500</v>
      </c>
      <c r="F47" s="24">
        <v>17850</v>
      </c>
      <c r="G47" s="27">
        <v>17520</v>
      </c>
      <c r="H47" s="14">
        <f t="shared" si="3"/>
        <v>52870</v>
      </c>
      <c r="I47" s="22"/>
    </row>
    <row r="48" spans="2:9" s="2" customFormat="1" x14ac:dyDescent="0.25">
      <c r="B48" s="19">
        <v>38</v>
      </c>
      <c r="C48" s="20" t="s">
        <v>73</v>
      </c>
      <c r="D48" s="21">
        <f>+H48</f>
        <v>65618</v>
      </c>
      <c r="E48" s="24">
        <v>19250</v>
      </c>
      <c r="F48" s="24">
        <v>23800</v>
      </c>
      <c r="G48" s="27">
        <v>22568</v>
      </c>
      <c r="H48" s="14">
        <f t="shared" si="3"/>
        <v>65618</v>
      </c>
      <c r="I48" s="22"/>
    </row>
    <row r="49" spans="2:9" s="2" customFormat="1" x14ac:dyDescent="0.25">
      <c r="B49" s="19">
        <v>39</v>
      </c>
      <c r="C49" s="20" t="s">
        <v>63</v>
      </c>
      <c r="D49" s="21">
        <f>+H49</f>
        <v>41545</v>
      </c>
      <c r="E49" s="24">
        <v>13290</v>
      </c>
      <c r="F49" s="24">
        <v>14240</v>
      </c>
      <c r="G49" s="27">
        <v>14015</v>
      </c>
      <c r="H49" s="14">
        <f t="shared" si="3"/>
        <v>41545</v>
      </c>
      <c r="I49" s="22"/>
    </row>
    <row r="50" spans="2:9" s="2" customFormat="1" x14ac:dyDescent="0.25">
      <c r="B50" s="19">
        <v>40</v>
      </c>
      <c r="C50" s="20" t="s">
        <v>78</v>
      </c>
      <c r="D50" s="21">
        <f>+H50</f>
        <v>265265</v>
      </c>
      <c r="E50" s="24">
        <v>86499</v>
      </c>
      <c r="F50" s="24">
        <v>92696</v>
      </c>
      <c r="G50" s="27">
        <v>86070</v>
      </c>
      <c r="H50" s="14">
        <f t="shared" si="3"/>
        <v>265265</v>
      </c>
      <c r="I50" s="22"/>
    </row>
    <row r="51" spans="2:9" s="2" customFormat="1" x14ac:dyDescent="0.25">
      <c r="B51" s="19">
        <v>41</v>
      </c>
      <c r="C51" s="20" t="s">
        <v>20</v>
      </c>
      <c r="D51" s="21">
        <f t="shared" si="1"/>
        <v>135541</v>
      </c>
      <c r="E51" s="24">
        <v>44116</v>
      </c>
      <c r="F51" s="24">
        <v>48403</v>
      </c>
      <c r="G51" s="25">
        <v>43022</v>
      </c>
      <c r="H51" s="14">
        <f t="shared" si="3"/>
        <v>135541</v>
      </c>
      <c r="I51" s="22"/>
    </row>
    <row r="52" spans="2:9" s="2" customFormat="1" ht="13.5" customHeight="1" x14ac:dyDescent="0.25">
      <c r="B52" s="19">
        <v>42</v>
      </c>
      <c r="C52" s="20" t="s">
        <v>61</v>
      </c>
      <c r="D52" s="21">
        <f t="shared" si="1"/>
        <v>4300</v>
      </c>
      <c r="E52" s="24">
        <v>3480</v>
      </c>
      <c r="F52" s="24">
        <v>820</v>
      </c>
      <c r="G52" s="25">
        <v>0</v>
      </c>
      <c r="H52" s="14">
        <f t="shared" si="3"/>
        <v>4300</v>
      </c>
      <c r="I52" s="22"/>
    </row>
    <row r="53" spans="2:9" s="2" customFormat="1" x14ac:dyDescent="0.25">
      <c r="B53" s="19">
        <v>43</v>
      </c>
      <c r="C53" s="20" t="s">
        <v>52</v>
      </c>
      <c r="D53" s="21">
        <f t="shared" si="1"/>
        <v>20424</v>
      </c>
      <c r="E53" s="24">
        <v>6768</v>
      </c>
      <c r="F53" s="24">
        <v>7143</v>
      </c>
      <c r="G53" s="25">
        <v>6513</v>
      </c>
      <c r="H53" s="14">
        <f t="shared" si="3"/>
        <v>20424</v>
      </c>
      <c r="I53" s="22"/>
    </row>
    <row r="54" spans="2:9" s="2" customFormat="1" x14ac:dyDescent="0.25">
      <c r="B54" s="19">
        <v>44</v>
      </c>
      <c r="C54" s="20" t="s">
        <v>22</v>
      </c>
      <c r="D54" s="21">
        <f t="shared" si="1"/>
        <v>23106</v>
      </c>
      <c r="E54" s="24">
        <v>7666</v>
      </c>
      <c r="F54" s="24">
        <v>8034</v>
      </c>
      <c r="G54" s="25">
        <v>7406</v>
      </c>
      <c r="H54" s="14">
        <f t="shared" si="3"/>
        <v>23106</v>
      </c>
      <c r="I54" s="22"/>
    </row>
    <row r="55" spans="2:9" s="2" customFormat="1" x14ac:dyDescent="0.25">
      <c r="B55" s="19">
        <v>45</v>
      </c>
      <c r="C55" s="20" t="s">
        <v>50</v>
      </c>
      <c r="D55" s="21">
        <f t="shared" si="1"/>
        <v>20934</v>
      </c>
      <c r="E55" s="24">
        <v>6885</v>
      </c>
      <c r="F55" s="24">
        <v>7396</v>
      </c>
      <c r="G55" s="25">
        <v>6653</v>
      </c>
      <c r="H55" s="14">
        <f t="shared" si="3"/>
        <v>20934</v>
      </c>
      <c r="I55" s="22"/>
    </row>
    <row r="56" spans="2:9" s="2" customFormat="1" x14ac:dyDescent="0.25">
      <c r="B56" s="19">
        <v>46</v>
      </c>
      <c r="C56" s="20" t="s">
        <v>21</v>
      </c>
      <c r="D56" s="21">
        <f t="shared" si="1"/>
        <v>82030</v>
      </c>
      <c r="E56" s="24">
        <v>25933</v>
      </c>
      <c r="F56" s="24">
        <v>28618</v>
      </c>
      <c r="G56" s="25">
        <v>27479</v>
      </c>
      <c r="H56" s="14">
        <f t="shared" si="3"/>
        <v>82030</v>
      </c>
      <c r="I56" s="22"/>
    </row>
    <row r="57" spans="2:9" s="2" customFormat="1" x14ac:dyDescent="0.25">
      <c r="B57" s="19">
        <v>47</v>
      </c>
      <c r="C57" s="20" t="s">
        <v>82</v>
      </c>
      <c r="D57" s="21">
        <f>+H57</f>
        <v>66517</v>
      </c>
      <c r="E57" s="24">
        <v>19208</v>
      </c>
      <c r="F57" s="24">
        <v>24973</v>
      </c>
      <c r="G57" s="25">
        <v>22336</v>
      </c>
      <c r="H57" s="14">
        <f t="shared" si="3"/>
        <v>66517</v>
      </c>
      <c r="I57" s="22"/>
    </row>
    <row r="58" spans="2:9" s="2" customFormat="1" x14ac:dyDescent="0.25">
      <c r="B58" s="19">
        <v>48</v>
      </c>
      <c r="C58" s="20" t="s">
        <v>47</v>
      </c>
      <c r="D58" s="21">
        <f t="shared" si="1"/>
        <v>96463</v>
      </c>
      <c r="E58" s="24">
        <v>33185</v>
      </c>
      <c r="F58" s="24">
        <v>31306</v>
      </c>
      <c r="G58" s="25">
        <v>31972</v>
      </c>
      <c r="H58" s="14">
        <f t="shared" si="3"/>
        <v>96463</v>
      </c>
      <c r="I58" s="22"/>
    </row>
    <row r="59" spans="2:9" s="2" customFormat="1" x14ac:dyDescent="0.25">
      <c r="B59" s="19">
        <v>49</v>
      </c>
      <c r="C59" s="20" t="s">
        <v>23</v>
      </c>
      <c r="D59" s="21">
        <f t="shared" si="1"/>
        <v>122918</v>
      </c>
      <c r="E59" s="24">
        <v>38033</v>
      </c>
      <c r="F59" s="24">
        <v>42962</v>
      </c>
      <c r="G59" s="25">
        <v>41923</v>
      </c>
      <c r="H59" s="14">
        <f t="shared" si="3"/>
        <v>122918</v>
      </c>
      <c r="I59" s="22"/>
    </row>
    <row r="60" spans="2:9" s="2" customFormat="1" x14ac:dyDescent="0.25">
      <c r="B60" s="19">
        <v>50</v>
      </c>
      <c r="C60" s="20" t="s">
        <v>87</v>
      </c>
      <c r="D60" s="21">
        <f t="shared" si="1"/>
        <v>81248</v>
      </c>
      <c r="E60" s="24">
        <v>25520</v>
      </c>
      <c r="F60" s="24">
        <v>28812</v>
      </c>
      <c r="G60" s="25">
        <v>26916</v>
      </c>
      <c r="H60" s="14">
        <f t="shared" si="3"/>
        <v>81248</v>
      </c>
      <c r="I60" s="22"/>
    </row>
    <row r="61" spans="2:9" s="2" customFormat="1" x14ac:dyDescent="0.25">
      <c r="B61" s="19">
        <v>51</v>
      </c>
      <c r="C61" s="20" t="s">
        <v>24</v>
      </c>
      <c r="D61" s="21">
        <f t="shared" si="1"/>
        <v>70920</v>
      </c>
      <c r="E61" s="24">
        <v>23373</v>
      </c>
      <c r="F61" s="24">
        <v>26247</v>
      </c>
      <c r="G61" s="25">
        <v>21300</v>
      </c>
      <c r="H61" s="14">
        <f t="shared" si="3"/>
        <v>70920</v>
      </c>
      <c r="I61" s="22"/>
    </row>
    <row r="62" spans="2:9" s="2" customFormat="1" x14ac:dyDescent="0.25">
      <c r="B62" s="19">
        <v>52</v>
      </c>
      <c r="C62" s="20" t="s">
        <v>74</v>
      </c>
      <c r="D62" s="21">
        <f t="shared" si="1"/>
        <v>25598</v>
      </c>
      <c r="E62" s="24">
        <v>9198</v>
      </c>
      <c r="F62" s="24">
        <v>8400</v>
      </c>
      <c r="G62" s="25">
        <v>8000</v>
      </c>
      <c r="H62" s="14">
        <f t="shared" si="3"/>
        <v>25598</v>
      </c>
      <c r="I62" s="22"/>
    </row>
    <row r="63" spans="2:9" s="2" customFormat="1" x14ac:dyDescent="0.25">
      <c r="B63" s="19">
        <v>53</v>
      </c>
      <c r="C63" s="20" t="s">
        <v>32</v>
      </c>
      <c r="D63" s="21">
        <f t="shared" si="1"/>
        <v>48226</v>
      </c>
      <c r="E63" s="24">
        <v>13346</v>
      </c>
      <c r="F63" s="24">
        <v>17996</v>
      </c>
      <c r="G63" s="25">
        <v>16884</v>
      </c>
      <c r="H63" s="14">
        <f t="shared" si="3"/>
        <v>48226</v>
      </c>
      <c r="I63" s="22"/>
    </row>
    <row r="64" spans="2:9" s="2" customFormat="1" x14ac:dyDescent="0.25">
      <c r="B64" s="19">
        <v>54</v>
      </c>
      <c r="C64" s="20" t="s">
        <v>40</v>
      </c>
      <c r="D64" s="21">
        <f t="shared" si="1"/>
        <v>26394</v>
      </c>
      <c r="E64" s="24">
        <v>7934</v>
      </c>
      <c r="F64" s="24">
        <v>8691</v>
      </c>
      <c r="G64" s="25">
        <v>9769</v>
      </c>
      <c r="H64" s="14">
        <f t="shared" si="3"/>
        <v>26394</v>
      </c>
      <c r="I64" s="22"/>
    </row>
    <row r="65" spans="2:9" s="2" customFormat="1" x14ac:dyDescent="0.25">
      <c r="B65" s="19">
        <v>55</v>
      </c>
      <c r="C65" s="20" t="s">
        <v>48</v>
      </c>
      <c r="D65" s="21">
        <f t="shared" si="1"/>
        <v>70791</v>
      </c>
      <c r="E65" s="24">
        <v>23882</v>
      </c>
      <c r="F65" s="24">
        <v>24871</v>
      </c>
      <c r="G65" s="25">
        <v>22038</v>
      </c>
      <c r="H65" s="14">
        <f t="shared" si="3"/>
        <v>70791</v>
      </c>
      <c r="I65" s="22"/>
    </row>
    <row r="66" spans="2:9" s="2" customFormat="1" x14ac:dyDescent="0.25">
      <c r="B66" s="19">
        <v>56</v>
      </c>
      <c r="C66" s="20" t="s">
        <v>38</v>
      </c>
      <c r="D66" s="21">
        <f t="shared" si="1"/>
        <v>43910</v>
      </c>
      <c r="E66" s="24">
        <v>14545</v>
      </c>
      <c r="F66" s="24">
        <v>15635</v>
      </c>
      <c r="G66" s="25">
        <v>13730</v>
      </c>
      <c r="H66" s="14">
        <f t="shared" si="3"/>
        <v>43910</v>
      </c>
      <c r="I66" s="22"/>
    </row>
    <row r="67" spans="2:9" s="2" customFormat="1" x14ac:dyDescent="0.25">
      <c r="B67" s="19">
        <v>57</v>
      </c>
      <c r="C67" s="20" t="s">
        <v>27</v>
      </c>
      <c r="D67" s="21">
        <f t="shared" si="1"/>
        <v>93740</v>
      </c>
      <c r="E67" s="24">
        <v>26845</v>
      </c>
      <c r="F67" s="24">
        <v>38471</v>
      </c>
      <c r="G67" s="25">
        <v>28424</v>
      </c>
      <c r="H67" s="14">
        <f t="shared" si="3"/>
        <v>93740</v>
      </c>
      <c r="I67" s="22"/>
    </row>
    <row r="68" spans="2:9" s="2" customFormat="1" x14ac:dyDescent="0.25">
      <c r="B68" s="19">
        <v>58</v>
      </c>
      <c r="C68" s="20" t="s">
        <v>89</v>
      </c>
      <c r="D68" s="21">
        <f>+H68</f>
        <v>0</v>
      </c>
      <c r="E68" s="24"/>
      <c r="F68" s="24"/>
      <c r="G68" s="27">
        <v>0</v>
      </c>
      <c r="H68" s="14">
        <f t="shared" si="3"/>
        <v>0</v>
      </c>
      <c r="I68" s="22"/>
    </row>
    <row r="69" spans="2:9" s="2" customFormat="1" x14ac:dyDescent="0.25">
      <c r="B69" s="19">
        <v>59</v>
      </c>
      <c r="C69" s="20" t="s">
        <v>25</v>
      </c>
      <c r="D69" s="21">
        <f t="shared" si="1"/>
        <v>92175</v>
      </c>
      <c r="E69" s="24">
        <v>29563</v>
      </c>
      <c r="F69" s="24">
        <v>33691</v>
      </c>
      <c r="G69" s="25">
        <v>28921</v>
      </c>
      <c r="H69" s="14">
        <f t="shared" si="3"/>
        <v>92175</v>
      </c>
      <c r="I69" s="22"/>
    </row>
    <row r="70" spans="2:9" s="2" customFormat="1" x14ac:dyDescent="0.25">
      <c r="B70" s="19">
        <v>60</v>
      </c>
      <c r="C70" s="20" t="s">
        <v>79</v>
      </c>
      <c r="D70" s="21">
        <f t="shared" si="1"/>
        <v>62921</v>
      </c>
      <c r="E70" s="24">
        <v>20566</v>
      </c>
      <c r="F70" s="24">
        <v>21979</v>
      </c>
      <c r="G70" s="25">
        <v>20376</v>
      </c>
      <c r="H70" s="14">
        <f t="shared" si="3"/>
        <v>62921</v>
      </c>
      <c r="I70" s="22"/>
    </row>
    <row r="71" spans="2:9" s="2" customFormat="1" x14ac:dyDescent="0.25">
      <c r="B71" s="19">
        <v>61</v>
      </c>
      <c r="C71" s="20" t="s">
        <v>31</v>
      </c>
      <c r="D71" s="21">
        <f t="shared" si="1"/>
        <v>120584</v>
      </c>
      <c r="E71" s="24">
        <v>34945</v>
      </c>
      <c r="F71" s="24">
        <v>38437</v>
      </c>
      <c r="G71" s="28">
        <v>47202</v>
      </c>
      <c r="H71" s="14">
        <f t="shared" ref="H71:H97" si="4">SUM(E71:G71)</f>
        <v>120584</v>
      </c>
      <c r="I71" s="22"/>
    </row>
    <row r="72" spans="2:9" s="2" customFormat="1" x14ac:dyDescent="0.25">
      <c r="B72" s="19">
        <v>62</v>
      </c>
      <c r="C72" s="20" t="s">
        <v>26</v>
      </c>
      <c r="D72" s="21">
        <f t="shared" si="1"/>
        <v>117578</v>
      </c>
      <c r="E72" s="24">
        <v>38898</v>
      </c>
      <c r="F72" s="24">
        <v>41182</v>
      </c>
      <c r="G72" s="25">
        <v>37498</v>
      </c>
      <c r="H72" s="14">
        <f t="shared" si="4"/>
        <v>117578</v>
      </c>
      <c r="I72" s="22"/>
    </row>
    <row r="73" spans="2:9" s="2" customFormat="1" x14ac:dyDescent="0.25">
      <c r="B73" s="19">
        <v>63</v>
      </c>
      <c r="C73" s="20" t="s">
        <v>35</v>
      </c>
      <c r="D73" s="21">
        <f t="shared" si="1"/>
        <v>117737</v>
      </c>
      <c r="E73" s="24">
        <v>39597</v>
      </c>
      <c r="F73" s="24">
        <v>39058</v>
      </c>
      <c r="G73" s="25">
        <v>39082</v>
      </c>
      <c r="H73" s="14">
        <f t="shared" si="4"/>
        <v>117737</v>
      </c>
      <c r="I73" s="22"/>
    </row>
    <row r="74" spans="2:9" s="2" customFormat="1" x14ac:dyDescent="0.25">
      <c r="B74" s="19">
        <v>64</v>
      </c>
      <c r="C74" s="20" t="s">
        <v>75</v>
      </c>
      <c r="D74" s="21">
        <f>H74</f>
        <v>10014</v>
      </c>
      <c r="E74" s="24">
        <v>6702</v>
      </c>
      <c r="F74" s="24">
        <v>3312</v>
      </c>
      <c r="G74" s="25">
        <v>0</v>
      </c>
      <c r="H74" s="14">
        <f t="shared" si="4"/>
        <v>10014</v>
      </c>
      <c r="I74" s="22"/>
    </row>
    <row r="75" spans="2:9" s="2" customFormat="1" x14ac:dyDescent="0.25">
      <c r="B75" s="19">
        <v>65</v>
      </c>
      <c r="C75" s="20" t="s">
        <v>37</v>
      </c>
      <c r="D75" s="21">
        <f>+H75</f>
        <v>151927</v>
      </c>
      <c r="E75" s="24">
        <v>50496</v>
      </c>
      <c r="F75" s="24">
        <v>53671</v>
      </c>
      <c r="G75" s="25">
        <v>47760</v>
      </c>
      <c r="H75" s="14">
        <f t="shared" si="4"/>
        <v>151927</v>
      </c>
      <c r="I75" s="22"/>
    </row>
    <row r="76" spans="2:9" s="2" customFormat="1" x14ac:dyDescent="0.25">
      <c r="B76" s="19">
        <v>66</v>
      </c>
      <c r="C76" s="20" t="s">
        <v>85</v>
      </c>
      <c r="D76" s="21">
        <f>+H76</f>
        <v>355752</v>
      </c>
      <c r="E76" s="24">
        <v>74584</v>
      </c>
      <c r="F76" s="24">
        <v>148395</v>
      </c>
      <c r="G76" s="25">
        <v>132773</v>
      </c>
      <c r="H76" s="14">
        <f t="shared" si="4"/>
        <v>355752</v>
      </c>
      <c r="I76" s="22"/>
    </row>
    <row r="77" spans="2:9" s="2" customFormat="1" x14ac:dyDescent="0.25">
      <c r="B77" s="19">
        <v>67</v>
      </c>
      <c r="C77" s="20" t="s">
        <v>58</v>
      </c>
      <c r="D77" s="21">
        <f t="shared" si="1"/>
        <v>80381</v>
      </c>
      <c r="E77" s="24">
        <v>26469</v>
      </c>
      <c r="F77" s="24">
        <v>28649</v>
      </c>
      <c r="G77" s="25">
        <v>25263</v>
      </c>
      <c r="H77" s="14">
        <f t="shared" si="4"/>
        <v>80381</v>
      </c>
      <c r="I77" s="22"/>
    </row>
    <row r="78" spans="2:9" s="2" customFormat="1" x14ac:dyDescent="0.25">
      <c r="B78" s="19">
        <v>68</v>
      </c>
      <c r="C78" s="20" t="s">
        <v>28</v>
      </c>
      <c r="D78" s="21">
        <f t="shared" si="1"/>
        <v>99076</v>
      </c>
      <c r="E78" s="24">
        <v>24887</v>
      </c>
      <c r="F78" s="24">
        <v>44157</v>
      </c>
      <c r="G78" s="25">
        <v>30032</v>
      </c>
      <c r="H78" s="14">
        <f t="shared" si="4"/>
        <v>99076</v>
      </c>
      <c r="I78" s="22"/>
    </row>
    <row r="79" spans="2:9" s="2" customFormat="1" x14ac:dyDescent="0.25">
      <c r="B79" s="19">
        <v>69</v>
      </c>
      <c r="C79" s="20" t="s">
        <v>29</v>
      </c>
      <c r="D79" s="21">
        <f t="shared" si="1"/>
        <v>64289</v>
      </c>
      <c r="E79" s="24">
        <v>19563</v>
      </c>
      <c r="F79" s="24">
        <v>23180</v>
      </c>
      <c r="G79" s="25">
        <v>21546</v>
      </c>
      <c r="H79" s="14">
        <f t="shared" si="4"/>
        <v>64289</v>
      </c>
      <c r="I79" s="22"/>
    </row>
    <row r="80" spans="2:9" s="2" customFormat="1" x14ac:dyDescent="0.25">
      <c r="B80" s="19">
        <v>70</v>
      </c>
      <c r="C80" s="20" t="s">
        <v>30</v>
      </c>
      <c r="D80" s="21">
        <f t="shared" si="1"/>
        <v>101170</v>
      </c>
      <c r="E80" s="24">
        <v>33788</v>
      </c>
      <c r="F80" s="24">
        <v>31361</v>
      </c>
      <c r="G80" s="25">
        <v>36021</v>
      </c>
      <c r="H80" s="14">
        <f t="shared" si="4"/>
        <v>101170</v>
      </c>
      <c r="I80" s="22"/>
    </row>
    <row r="81" spans="2:9" s="2" customFormat="1" x14ac:dyDescent="0.25">
      <c r="B81" s="19">
        <v>71</v>
      </c>
      <c r="C81" s="20" t="s">
        <v>83</v>
      </c>
      <c r="D81" s="21">
        <f t="shared" si="1"/>
        <v>113350</v>
      </c>
      <c r="E81" s="24">
        <v>40050</v>
      </c>
      <c r="F81" s="24">
        <v>38381</v>
      </c>
      <c r="G81" s="25">
        <v>34919</v>
      </c>
      <c r="H81" s="14">
        <f t="shared" si="4"/>
        <v>113350</v>
      </c>
      <c r="I81" s="22"/>
    </row>
    <row r="82" spans="2:9" s="2" customFormat="1" x14ac:dyDescent="0.25">
      <c r="B82" s="19">
        <v>72</v>
      </c>
      <c r="C82" s="20" t="s">
        <v>62</v>
      </c>
      <c r="D82" s="21">
        <f t="shared" si="1"/>
        <v>90394</v>
      </c>
      <c r="E82" s="24">
        <v>30090</v>
      </c>
      <c r="F82" s="24">
        <v>31455</v>
      </c>
      <c r="G82" s="25">
        <v>28849</v>
      </c>
      <c r="H82" s="14">
        <f t="shared" si="4"/>
        <v>90394</v>
      </c>
      <c r="I82" s="22"/>
    </row>
    <row r="83" spans="2:9" s="2" customFormat="1" x14ac:dyDescent="0.25">
      <c r="B83" s="19">
        <v>73</v>
      </c>
      <c r="C83" s="20" t="s">
        <v>36</v>
      </c>
      <c r="D83" s="21">
        <f t="shared" si="1"/>
        <v>63409</v>
      </c>
      <c r="E83" s="24">
        <v>18932</v>
      </c>
      <c r="F83" s="24">
        <v>21781</v>
      </c>
      <c r="G83" s="25">
        <v>22696</v>
      </c>
      <c r="H83" s="14">
        <f t="shared" si="4"/>
        <v>63409</v>
      </c>
      <c r="I83" s="22"/>
    </row>
    <row r="84" spans="2:9" s="2" customFormat="1" x14ac:dyDescent="0.25">
      <c r="B84" s="19">
        <v>74</v>
      </c>
      <c r="C84" s="20" t="s">
        <v>33</v>
      </c>
      <c r="D84" s="21">
        <f t="shared" si="1"/>
        <v>31942</v>
      </c>
      <c r="E84" s="24">
        <v>10821</v>
      </c>
      <c r="F84" s="24">
        <v>10867</v>
      </c>
      <c r="G84" s="25">
        <v>10254</v>
      </c>
      <c r="H84" s="14">
        <f t="shared" si="4"/>
        <v>31942</v>
      </c>
      <c r="I84" s="22"/>
    </row>
    <row r="85" spans="2:9" s="2" customFormat="1" x14ac:dyDescent="0.25">
      <c r="B85" s="19">
        <v>75</v>
      </c>
      <c r="C85" s="20" t="s">
        <v>55</v>
      </c>
      <c r="D85" s="21">
        <f t="shared" si="1"/>
        <v>85220</v>
      </c>
      <c r="E85" s="24">
        <v>28801</v>
      </c>
      <c r="F85" s="24">
        <v>29597</v>
      </c>
      <c r="G85" s="25">
        <v>26822</v>
      </c>
      <c r="H85" s="14">
        <f t="shared" si="4"/>
        <v>85220</v>
      </c>
      <c r="I85" s="22"/>
    </row>
    <row r="86" spans="2:9" s="2" customFormat="1" x14ac:dyDescent="0.25">
      <c r="B86" s="19">
        <v>76</v>
      </c>
      <c r="C86" s="20" t="s">
        <v>34</v>
      </c>
      <c r="D86" s="21">
        <f t="shared" si="1"/>
        <v>100525</v>
      </c>
      <c r="E86" s="24">
        <v>31473</v>
      </c>
      <c r="F86" s="24">
        <v>35627</v>
      </c>
      <c r="G86" s="25">
        <v>33425</v>
      </c>
      <c r="H86" s="14">
        <f t="shared" si="4"/>
        <v>100525</v>
      </c>
      <c r="I86" s="22"/>
    </row>
    <row r="87" spans="2:9" s="2" customFormat="1" x14ac:dyDescent="0.25">
      <c r="B87" s="19">
        <v>77</v>
      </c>
      <c r="C87" s="20" t="s">
        <v>57</v>
      </c>
      <c r="D87" s="21">
        <f t="shared" si="1"/>
        <v>100295</v>
      </c>
      <c r="E87" s="24">
        <v>30989</v>
      </c>
      <c r="F87" s="24">
        <v>36250</v>
      </c>
      <c r="G87" s="25">
        <v>33056</v>
      </c>
      <c r="H87" s="14">
        <f t="shared" si="4"/>
        <v>100295</v>
      </c>
      <c r="I87" s="22"/>
    </row>
    <row r="88" spans="2:9" s="2" customFormat="1" x14ac:dyDescent="0.25">
      <c r="B88" s="19">
        <v>78</v>
      </c>
      <c r="C88" s="20" t="s">
        <v>39</v>
      </c>
      <c r="D88" s="21">
        <f t="shared" si="1"/>
        <v>85882</v>
      </c>
      <c r="E88" s="24">
        <v>27950</v>
      </c>
      <c r="F88" s="24">
        <v>30477</v>
      </c>
      <c r="G88" s="27">
        <v>27455</v>
      </c>
      <c r="H88" s="14">
        <f t="shared" si="4"/>
        <v>85882</v>
      </c>
      <c r="I88" s="22"/>
    </row>
    <row r="89" spans="2:9" s="2" customFormat="1" x14ac:dyDescent="0.25">
      <c r="B89" s="19">
        <v>79</v>
      </c>
      <c r="C89" s="20" t="s">
        <v>84</v>
      </c>
      <c r="D89" s="21">
        <f>+H89</f>
        <v>53982</v>
      </c>
      <c r="E89" s="24">
        <v>17584</v>
      </c>
      <c r="F89" s="24">
        <v>18195</v>
      </c>
      <c r="G89" s="25">
        <v>18203</v>
      </c>
      <c r="H89" s="14">
        <f t="shared" si="4"/>
        <v>53982</v>
      </c>
      <c r="I89" s="22"/>
    </row>
    <row r="90" spans="2:9" s="2" customFormat="1" x14ac:dyDescent="0.25">
      <c r="B90" s="19">
        <v>80</v>
      </c>
      <c r="C90" s="20" t="s">
        <v>86</v>
      </c>
      <c r="D90" s="21">
        <f t="shared" ref="D90:D92" si="5">+H90</f>
        <v>34742</v>
      </c>
      <c r="E90" s="24">
        <v>11904</v>
      </c>
      <c r="F90" s="24">
        <v>11698</v>
      </c>
      <c r="G90" s="27">
        <v>11140</v>
      </c>
      <c r="H90" s="14">
        <f t="shared" si="4"/>
        <v>34742</v>
      </c>
      <c r="I90" s="22"/>
    </row>
    <row r="91" spans="2:9" s="2" customFormat="1" x14ac:dyDescent="0.25">
      <c r="B91" s="19">
        <v>81</v>
      </c>
      <c r="C91" s="20" t="s">
        <v>91</v>
      </c>
      <c r="D91" s="21">
        <f t="shared" si="5"/>
        <v>58627</v>
      </c>
      <c r="E91" s="24">
        <v>16619</v>
      </c>
      <c r="F91" s="24">
        <v>20137</v>
      </c>
      <c r="G91" s="27">
        <v>21871</v>
      </c>
      <c r="H91" s="14">
        <f t="shared" si="4"/>
        <v>58627</v>
      </c>
      <c r="I91" s="22"/>
    </row>
    <row r="92" spans="2:9" s="2" customFormat="1" x14ac:dyDescent="0.25">
      <c r="B92" s="19">
        <v>82</v>
      </c>
      <c r="C92" s="20" t="s">
        <v>90</v>
      </c>
      <c r="D92" s="21">
        <f t="shared" si="5"/>
        <v>21394</v>
      </c>
      <c r="E92" s="24">
        <v>6613</v>
      </c>
      <c r="F92" s="24">
        <v>7571</v>
      </c>
      <c r="G92" s="27">
        <v>7210</v>
      </c>
      <c r="H92" s="14">
        <f t="shared" si="4"/>
        <v>21394</v>
      </c>
      <c r="I92" s="22"/>
    </row>
    <row r="93" spans="2:9" s="2" customFormat="1" ht="16.5" customHeight="1" x14ac:dyDescent="0.25">
      <c r="B93" s="19">
        <v>83</v>
      </c>
      <c r="C93" s="20" t="s">
        <v>92</v>
      </c>
      <c r="D93" s="21">
        <f t="shared" si="1"/>
        <v>25133</v>
      </c>
      <c r="E93" s="24">
        <v>8018</v>
      </c>
      <c r="F93" s="24">
        <v>8320</v>
      </c>
      <c r="G93" s="27">
        <v>8795</v>
      </c>
      <c r="H93" s="14">
        <f t="shared" si="4"/>
        <v>25133</v>
      </c>
      <c r="I93" s="22"/>
    </row>
    <row r="94" spans="2:9" s="2" customFormat="1" x14ac:dyDescent="0.25">
      <c r="B94" s="19">
        <v>84</v>
      </c>
      <c r="C94" s="20" t="s">
        <v>93</v>
      </c>
      <c r="D94" s="21">
        <f t="shared" ref="D94:D97" si="6">+H94</f>
        <v>53697</v>
      </c>
      <c r="E94" s="24">
        <v>5815</v>
      </c>
      <c r="F94" s="24">
        <v>24523</v>
      </c>
      <c r="G94" s="27">
        <v>23359</v>
      </c>
      <c r="H94" s="14">
        <f t="shared" si="4"/>
        <v>53697</v>
      </c>
      <c r="I94" s="22"/>
    </row>
    <row r="95" spans="2:9" s="2" customFormat="1" x14ac:dyDescent="0.25">
      <c r="B95" s="19">
        <v>85</v>
      </c>
      <c r="C95" s="20" t="s">
        <v>95</v>
      </c>
      <c r="D95" s="21">
        <f t="shared" si="6"/>
        <v>44388</v>
      </c>
      <c r="E95" s="24">
        <v>5148</v>
      </c>
      <c r="F95" s="24">
        <v>19167</v>
      </c>
      <c r="G95" s="27">
        <v>20073</v>
      </c>
      <c r="H95" s="14">
        <f t="shared" si="4"/>
        <v>44388</v>
      </c>
      <c r="I95" s="22"/>
    </row>
    <row r="96" spans="2:9" s="2" customFormat="1" x14ac:dyDescent="0.25">
      <c r="B96" s="19">
        <v>86</v>
      </c>
      <c r="C96" s="20" t="s">
        <v>94</v>
      </c>
      <c r="D96" s="21">
        <f t="shared" si="6"/>
        <v>41312</v>
      </c>
      <c r="E96" s="24">
        <v>3020</v>
      </c>
      <c r="F96" s="24">
        <v>15344</v>
      </c>
      <c r="G96" s="27">
        <v>22948</v>
      </c>
      <c r="H96" s="14">
        <f t="shared" si="4"/>
        <v>41312</v>
      </c>
      <c r="I96" s="22"/>
    </row>
    <row r="97" spans="2:9" s="2" customFormat="1" x14ac:dyDescent="0.25">
      <c r="B97" s="19">
        <v>87</v>
      </c>
      <c r="C97" s="20" t="s">
        <v>96</v>
      </c>
      <c r="D97" s="21">
        <f t="shared" si="6"/>
        <v>16832</v>
      </c>
      <c r="E97" s="29"/>
      <c r="F97" s="29"/>
      <c r="G97" s="27">
        <v>16832</v>
      </c>
      <c r="H97" s="14">
        <f t="shared" si="4"/>
        <v>16832</v>
      </c>
      <c r="I97" s="22"/>
    </row>
    <row r="98" spans="2:9" s="2" customFormat="1" ht="32.25" customHeight="1" x14ac:dyDescent="0.25">
      <c r="C98" s="30" t="s">
        <v>42</v>
      </c>
      <c r="D98" s="31">
        <f>SUM(D8:D97)</f>
        <v>8450993</v>
      </c>
      <c r="E98" s="24"/>
      <c r="F98" s="24"/>
      <c r="G98" s="32"/>
      <c r="H98" s="14"/>
      <c r="I98" s="22"/>
    </row>
    <row r="99" spans="2:9" ht="16.5" thickBot="1" x14ac:dyDescent="0.3">
      <c r="C99" s="33" t="s">
        <v>100</v>
      </c>
      <c r="D99" s="34">
        <f>+D6+D98</f>
        <v>9184657</v>
      </c>
      <c r="E99" s="18">
        <f>SUM(E8:E98)</f>
        <v>2681912</v>
      </c>
      <c r="F99" s="18">
        <f>SUM(F8:F98)</f>
        <v>2952382</v>
      </c>
      <c r="G99" s="35">
        <f>SUM(G8:G98)</f>
        <v>2816699</v>
      </c>
      <c r="H99" s="18">
        <f>SUM(E99:G99)</f>
        <v>8450993</v>
      </c>
    </row>
    <row r="100" spans="2:9" x14ac:dyDescent="0.25">
      <c r="C100" s="36"/>
      <c r="D100" s="37">
        <f>SUM(D8:D88)</f>
        <v>8100886</v>
      </c>
      <c r="E100" s="38"/>
      <c r="F100" s="38"/>
      <c r="G100" s="38"/>
      <c r="H100" s="38"/>
    </row>
  </sheetData>
  <mergeCells count="3">
    <mergeCell ref="C3:D3"/>
    <mergeCell ref="C4:D4"/>
    <mergeCell ref="C7:D7"/>
  </mergeCells>
  <pageMargins left="0.11811023622047245" right="0.11811023622047245" top="0.23622047244094491" bottom="0.15748031496062992" header="0.23622047244094491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T2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2024-11-14T15:34:51Z</cp:lastPrinted>
  <dcterms:created xsi:type="dcterms:W3CDTF">2022-06-07T13:05:07Z</dcterms:created>
  <dcterms:modified xsi:type="dcterms:W3CDTF">2025-02-19T15:20:23Z</dcterms:modified>
</cp:coreProperties>
</file>